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50" tabRatio="639" firstSheet="5" activeTab="5"/>
  </bookViews>
  <sheets>
    <sheet name="Kapak" sheetId="7" r:id="rId1"/>
    <sheet name="Plan" sheetId="14" r:id="rId2"/>
    <sheet name="PERFORMANSLAR" sheetId="15" r:id="rId3"/>
    <sheet name="2019 Programı" sheetId="11" r:id="rId4"/>
    <sheet name="2020 Programı" sheetId="12" r:id="rId5"/>
    <sheet name="2024 Programı " sheetId="19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X14" i="19" l="1"/>
  <c r="X32" i="19" l="1"/>
  <c r="X31" i="19"/>
  <c r="X129" i="19"/>
  <c r="S129" i="19"/>
  <c r="X38" i="19"/>
  <c r="S38" i="19"/>
  <c r="X17" i="19"/>
  <c r="S17" i="19"/>
  <c r="X121" i="19"/>
  <c r="X48" i="19"/>
  <c r="X37" i="19"/>
  <c r="X36" i="19"/>
  <c r="S37" i="19" l="1"/>
  <c r="S36" i="19"/>
  <c r="AB116" i="19" l="1"/>
  <c r="AC116" i="19"/>
  <c r="S117" i="19"/>
  <c r="X117" i="19"/>
  <c r="S118" i="19"/>
  <c r="X118" i="19"/>
  <c r="S119" i="19"/>
  <c r="X119" i="19"/>
  <c r="S120" i="19"/>
  <c r="X120" i="19"/>
  <c r="AB122" i="19"/>
  <c r="AC122" i="19"/>
  <c r="S123" i="19"/>
  <c r="X123" i="19"/>
  <c r="S124" i="19"/>
  <c r="X124" i="19"/>
  <c r="S125" i="19"/>
  <c r="X125" i="19"/>
  <c r="S126" i="19"/>
  <c r="X126" i="19"/>
  <c r="AB127" i="19"/>
  <c r="AC127" i="19"/>
  <c r="S128" i="19"/>
  <c r="X128" i="19"/>
  <c r="S130" i="19"/>
  <c r="X130" i="19"/>
  <c r="S131" i="19"/>
  <c r="X131" i="19"/>
  <c r="AB132" i="19"/>
  <c r="AC132" i="19"/>
  <c r="S133" i="19"/>
  <c r="X133" i="19"/>
  <c r="S134" i="19"/>
  <c r="X134" i="19"/>
  <c r="S135" i="19"/>
  <c r="X135" i="19"/>
  <c r="S136" i="19"/>
  <c r="S137" i="19"/>
  <c r="X137" i="19"/>
  <c r="S138" i="19"/>
  <c r="X138" i="19"/>
  <c r="S139" i="19"/>
  <c r="X139" i="19"/>
  <c r="X115" i="19" l="1"/>
  <c r="S115" i="19"/>
  <c r="X114" i="19"/>
  <c r="S114" i="19"/>
  <c r="X113" i="19"/>
  <c r="S113" i="19"/>
  <c r="X112" i="19"/>
  <c r="S112" i="19"/>
  <c r="X111" i="19"/>
  <c r="S111" i="19"/>
  <c r="X110" i="19"/>
  <c r="S110" i="19"/>
  <c r="X109" i="19"/>
  <c r="S109" i="19"/>
  <c r="X108" i="19"/>
  <c r="S108" i="19"/>
  <c r="AC107" i="19"/>
  <c r="AB107" i="19"/>
  <c r="C107" i="19"/>
  <c r="X100" i="19"/>
  <c r="S100" i="19"/>
  <c r="X99" i="19"/>
  <c r="S99" i="19"/>
  <c r="X98" i="19"/>
  <c r="S98" i="19"/>
  <c r="X97" i="19"/>
  <c r="S97" i="19"/>
  <c r="X96" i="19"/>
  <c r="S96" i="19"/>
  <c r="X95" i="19"/>
  <c r="S95" i="19"/>
  <c r="X94" i="19"/>
  <c r="S94" i="19"/>
  <c r="X93" i="19"/>
  <c r="S93" i="19"/>
  <c r="X92" i="19"/>
  <c r="S92" i="19"/>
  <c r="AC91" i="19"/>
  <c r="AB91" i="19"/>
  <c r="C91" i="19"/>
  <c r="X90" i="19"/>
  <c r="S90" i="19"/>
  <c r="X89" i="19"/>
  <c r="S89" i="19"/>
  <c r="X83" i="19"/>
  <c r="S83" i="19"/>
  <c r="X82" i="19"/>
  <c r="S82" i="19"/>
  <c r="X81" i="19"/>
  <c r="S81" i="19"/>
  <c r="X80" i="19"/>
  <c r="S80" i="19"/>
  <c r="X79" i="19"/>
  <c r="S79" i="19"/>
  <c r="X78" i="19"/>
  <c r="S78" i="19"/>
  <c r="X77" i="19"/>
  <c r="S77" i="19"/>
  <c r="X76" i="19"/>
  <c r="S76" i="19"/>
  <c r="AC75" i="19"/>
  <c r="AB75" i="19"/>
  <c r="C75" i="19"/>
  <c r="X74" i="19"/>
  <c r="S74" i="19"/>
  <c r="X73" i="19"/>
  <c r="S73" i="19"/>
  <c r="X67" i="19"/>
  <c r="S67" i="19"/>
  <c r="X66" i="19"/>
  <c r="S66" i="19"/>
  <c r="X65" i="19"/>
  <c r="S65" i="19"/>
  <c r="X64" i="19"/>
  <c r="S64" i="19"/>
  <c r="X63" i="19"/>
  <c r="S63" i="19"/>
  <c r="X62" i="19"/>
  <c r="S62" i="19"/>
  <c r="X61" i="19"/>
  <c r="S61" i="19"/>
  <c r="X60" i="19"/>
  <c r="S60" i="19"/>
  <c r="AC59" i="19"/>
  <c r="AB59" i="19"/>
  <c r="C59" i="19"/>
  <c r="X58" i="19"/>
  <c r="S58" i="19"/>
  <c r="X57" i="19"/>
  <c r="S57" i="19"/>
  <c r="X56" i="19"/>
  <c r="S56" i="19"/>
  <c r="AC55" i="19"/>
  <c r="AB55" i="19"/>
  <c r="C55" i="19"/>
  <c r="X54" i="19"/>
  <c r="S54" i="19"/>
  <c r="X53" i="19"/>
  <c r="S53" i="19"/>
  <c r="X52" i="19"/>
  <c r="S52" i="19"/>
  <c r="AC51" i="19"/>
  <c r="AB51" i="19"/>
  <c r="X50" i="19"/>
  <c r="S50" i="19"/>
  <c r="X49" i="19"/>
  <c r="S49" i="19"/>
  <c r="X47" i="19"/>
  <c r="S47" i="19"/>
  <c r="AC46" i="19"/>
  <c r="AB46" i="19"/>
  <c r="X45" i="19"/>
  <c r="S45" i="19"/>
  <c r="X44" i="19"/>
  <c r="S44" i="19"/>
  <c r="X43" i="19"/>
  <c r="S43" i="19"/>
  <c r="X42" i="19"/>
  <c r="S42" i="19"/>
  <c r="X41" i="19"/>
  <c r="S41" i="19"/>
  <c r="AC40" i="19"/>
  <c r="AB40" i="19"/>
  <c r="X39" i="19"/>
  <c r="S39" i="19"/>
  <c r="X35" i="19"/>
  <c r="S35" i="19"/>
  <c r="X34" i="19"/>
  <c r="S34" i="19"/>
  <c r="AC33" i="19"/>
  <c r="AB33" i="19"/>
  <c r="X30" i="19"/>
  <c r="S30" i="19"/>
  <c r="X29" i="19"/>
  <c r="S29" i="19"/>
  <c r="AC28" i="19"/>
  <c r="AB28" i="19"/>
  <c r="X27" i="19"/>
  <c r="S27" i="19"/>
  <c r="X26" i="19"/>
  <c r="S26" i="19"/>
  <c r="AC25" i="19"/>
  <c r="AB25" i="19"/>
  <c r="X24" i="19"/>
  <c r="S24" i="19"/>
  <c r="X23" i="19"/>
  <c r="S23" i="19"/>
  <c r="X22" i="19"/>
  <c r="S22" i="19"/>
  <c r="AC21" i="19"/>
  <c r="AB21" i="19"/>
  <c r="X20" i="19"/>
  <c r="S20" i="19"/>
  <c r="X18" i="19"/>
  <c r="S18" i="19"/>
  <c r="X16" i="19"/>
  <c r="S16" i="19"/>
  <c r="AC15" i="19"/>
  <c r="AB15" i="19"/>
  <c r="X13" i="19"/>
  <c r="S13" i="19"/>
  <c r="AC12" i="19"/>
  <c r="AB12" i="19"/>
  <c r="X11" i="19"/>
  <c r="S11" i="19"/>
  <c r="X10" i="19"/>
  <c r="S10" i="19"/>
  <c r="X9" i="19"/>
  <c r="S9" i="19"/>
  <c r="X8" i="19"/>
  <c r="S8" i="19"/>
  <c r="AC7" i="19"/>
  <c r="AB7" i="19"/>
  <c r="X6" i="19"/>
  <c r="X5" i="19"/>
  <c r="X4" i="19"/>
  <c r="S4" i="19"/>
  <c r="X3" i="19"/>
  <c r="AC2" i="19"/>
  <c r="AB2" i="19"/>
  <c r="AC141" i="19" l="1"/>
  <c r="AB141" i="19"/>
  <c r="C9" i="12" l="1"/>
  <c r="X167" i="12" l="1"/>
  <c r="S167" i="12"/>
  <c r="S150" i="12"/>
  <c r="X150" i="12"/>
  <c r="S16" i="12" l="1"/>
  <c r="S171" i="12" l="1"/>
  <c r="X171" i="12"/>
  <c r="X173" i="12"/>
  <c r="S173" i="12"/>
  <c r="X172" i="12"/>
  <c r="S172" i="12"/>
  <c r="X170" i="12"/>
  <c r="S170" i="12"/>
  <c r="X164" i="12"/>
  <c r="S164" i="12"/>
  <c r="X158" i="12"/>
  <c r="S158" i="12"/>
  <c r="X153" i="12"/>
  <c r="S153" i="12"/>
  <c r="X84" i="12"/>
  <c r="S84" i="12"/>
  <c r="X83" i="12"/>
  <c r="S83" i="12"/>
  <c r="X79" i="12"/>
  <c r="S79" i="12"/>
  <c r="S78" i="12"/>
  <c r="X77" i="12"/>
  <c r="S77" i="12"/>
  <c r="X74" i="12"/>
  <c r="S74" i="12"/>
  <c r="X73" i="12"/>
  <c r="S73" i="12"/>
  <c r="X72" i="12"/>
  <c r="S72" i="12"/>
  <c r="X69" i="12"/>
  <c r="S69" i="12"/>
  <c r="X68" i="12"/>
  <c r="S68" i="12"/>
  <c r="X67" i="12"/>
  <c r="S67" i="12"/>
  <c r="X63" i="12"/>
  <c r="S63" i="12"/>
  <c r="S116" i="11"/>
  <c r="X62" i="12"/>
  <c r="S62" i="12"/>
  <c r="X58" i="12"/>
  <c r="S58" i="12"/>
  <c r="X57" i="12"/>
  <c r="S57" i="12"/>
  <c r="X51" i="12"/>
  <c r="S51" i="12"/>
  <c r="X50" i="12"/>
  <c r="S50" i="12"/>
  <c r="X34" i="12"/>
  <c r="S34" i="12"/>
  <c r="X33" i="12"/>
  <c r="S33" i="12"/>
  <c r="X26" i="12"/>
  <c r="S26" i="12"/>
  <c r="X22" i="12"/>
  <c r="S22" i="12"/>
  <c r="X21" i="12"/>
  <c r="S21" i="12"/>
  <c r="X20" i="12"/>
  <c r="S20" i="12"/>
  <c r="X12" i="12"/>
  <c r="S12" i="12"/>
  <c r="X11" i="12"/>
  <c r="S11" i="12"/>
  <c r="X10" i="12"/>
  <c r="S10" i="12"/>
  <c r="S7" i="11"/>
  <c r="X6" i="12"/>
  <c r="S6" i="12"/>
  <c r="X5" i="12"/>
  <c r="S5" i="12"/>
  <c r="X4" i="12"/>
  <c r="S4" i="12"/>
  <c r="X3" i="12"/>
  <c r="X159" i="11" l="1"/>
  <c r="Y163" i="11" l="1"/>
  <c r="T163" i="11"/>
  <c r="S250" i="11"/>
  <c r="X250" i="11"/>
  <c r="X114" i="11" l="1"/>
  <c r="C66" i="11" l="1"/>
  <c r="Z27" i="14" l="1"/>
  <c r="Y27" i="14"/>
  <c r="Z26" i="14"/>
  <c r="Z25" i="14"/>
  <c r="Y25" i="14"/>
  <c r="Y24" i="14"/>
  <c r="Z23" i="14"/>
  <c r="Y23" i="14"/>
  <c r="Z22" i="14"/>
  <c r="Y22" i="14"/>
  <c r="Z21" i="14"/>
  <c r="Y21" i="14"/>
  <c r="Y19" i="14"/>
  <c r="Z17" i="14"/>
  <c r="Y17" i="14"/>
  <c r="Y16" i="14"/>
  <c r="Z15" i="14"/>
  <c r="Y15" i="14"/>
  <c r="Y13" i="14"/>
  <c r="Z12" i="14"/>
  <c r="Y12" i="14"/>
  <c r="Z10" i="14"/>
  <c r="Y10" i="14"/>
  <c r="Z8" i="14"/>
  <c r="Y8" i="14"/>
  <c r="Y6" i="14"/>
  <c r="Y5" i="14"/>
  <c r="Y4" i="14"/>
  <c r="Y3" i="14"/>
  <c r="W27" i="14"/>
  <c r="V27" i="14"/>
  <c r="V25" i="14"/>
  <c r="W24" i="14"/>
  <c r="V24" i="14"/>
  <c r="W23" i="14"/>
  <c r="V23" i="14"/>
  <c r="W21" i="14"/>
  <c r="V21" i="14"/>
  <c r="W19" i="14"/>
  <c r="V19" i="14"/>
  <c r="W18" i="14"/>
  <c r="V18" i="14"/>
  <c r="W17" i="14"/>
  <c r="V17" i="14"/>
  <c r="V16" i="14"/>
  <c r="W15" i="14"/>
  <c r="V15" i="14"/>
  <c r="W14" i="14"/>
  <c r="V14" i="14"/>
  <c r="W13" i="14"/>
  <c r="V13" i="14"/>
  <c r="V12" i="14"/>
  <c r="W10" i="14"/>
  <c r="V10" i="14"/>
  <c r="W9" i="14"/>
  <c r="V9" i="14"/>
  <c r="W8" i="14"/>
  <c r="V8" i="14"/>
  <c r="V7" i="14"/>
  <c r="W6" i="14"/>
  <c r="V6" i="14"/>
  <c r="W5" i="14"/>
  <c r="V5" i="14"/>
  <c r="W4" i="14"/>
  <c r="V4" i="14"/>
  <c r="V3" i="14"/>
  <c r="T27" i="14"/>
  <c r="S27" i="14"/>
  <c r="T26" i="14"/>
  <c r="S26" i="14"/>
  <c r="T25" i="14"/>
  <c r="S25" i="14"/>
  <c r="T24" i="14"/>
  <c r="S24" i="14"/>
  <c r="T23" i="14"/>
  <c r="S23" i="14"/>
  <c r="T22" i="14"/>
  <c r="T21" i="14"/>
  <c r="S21" i="14"/>
  <c r="T19" i="14"/>
  <c r="S19" i="14"/>
  <c r="S18" i="14"/>
  <c r="S17" i="14"/>
  <c r="T16" i="14"/>
  <c r="S16" i="14"/>
  <c r="T15" i="14"/>
  <c r="S15" i="14"/>
  <c r="S14" i="14"/>
  <c r="T13" i="14"/>
  <c r="S13" i="14"/>
  <c r="T12" i="14"/>
  <c r="S12" i="14"/>
  <c r="T10" i="14"/>
  <c r="S10" i="14"/>
  <c r="S9" i="14"/>
  <c r="T8" i="14"/>
  <c r="S8" i="14"/>
  <c r="T7" i="14"/>
  <c r="T6" i="14"/>
  <c r="S6" i="14"/>
  <c r="T4" i="14"/>
  <c r="S4" i="14"/>
  <c r="T3" i="14"/>
  <c r="S3" i="14"/>
  <c r="AC187" i="12"/>
  <c r="Q27" i="14" s="1"/>
  <c r="AB187" i="12"/>
  <c r="P27" i="14" s="1"/>
  <c r="AC176" i="12"/>
  <c r="Q26" i="14" s="1"/>
  <c r="AB176" i="12"/>
  <c r="P26" i="14" s="1"/>
  <c r="AC169" i="12"/>
  <c r="Q25" i="14" s="1"/>
  <c r="AB169" i="12"/>
  <c r="P25" i="14" s="1"/>
  <c r="AC163" i="12"/>
  <c r="Q24" i="14" s="1"/>
  <c r="AB163" i="12"/>
  <c r="P24" i="14" s="1"/>
  <c r="AC157" i="12"/>
  <c r="Q23" i="14" s="1"/>
  <c r="AB157" i="12"/>
  <c r="P23" i="14" s="1"/>
  <c r="AC152" i="12"/>
  <c r="Q22" i="14" s="1"/>
  <c r="AB152" i="12"/>
  <c r="AC146" i="12"/>
  <c r="Q21" i="14" s="1"/>
  <c r="AB146" i="12"/>
  <c r="P21" i="14" s="1"/>
  <c r="AC135" i="12"/>
  <c r="AB135" i="12"/>
  <c r="AC119" i="12"/>
  <c r="Q19" i="14" s="1"/>
  <c r="AB119" i="12"/>
  <c r="P19" i="14" s="1"/>
  <c r="AC103" i="12"/>
  <c r="Q18" i="14" s="1"/>
  <c r="AB103" i="12"/>
  <c r="P18" i="14" s="1"/>
  <c r="AC87" i="12"/>
  <c r="Q17" i="14" s="1"/>
  <c r="AB87" i="12"/>
  <c r="P17" i="14" s="1"/>
  <c r="AC82" i="12"/>
  <c r="Q16" i="14" s="1"/>
  <c r="AB82" i="12"/>
  <c r="P16" i="14" s="1"/>
  <c r="AC76" i="12"/>
  <c r="Q15" i="14" s="1"/>
  <c r="AB76" i="12"/>
  <c r="P15" i="14" s="1"/>
  <c r="AC71" i="12"/>
  <c r="Q14" i="14" s="1"/>
  <c r="AB71" i="12"/>
  <c r="P14" i="14" s="1"/>
  <c r="AC66" i="12"/>
  <c r="Q13" i="14" s="1"/>
  <c r="AB66" i="12"/>
  <c r="P13" i="14" s="1"/>
  <c r="AC61" i="12"/>
  <c r="Q12" i="14" s="1"/>
  <c r="AB61" i="12"/>
  <c r="P12" i="14" s="1"/>
  <c r="AC55" i="12"/>
  <c r="Q10" i="14" s="1"/>
  <c r="AB55" i="12"/>
  <c r="P10" i="14" s="1"/>
  <c r="AC49" i="12"/>
  <c r="Q9" i="14" s="1"/>
  <c r="AB49" i="12"/>
  <c r="P9" i="14" s="1"/>
  <c r="AC38" i="12"/>
  <c r="Q8" i="14" s="1"/>
  <c r="AB38" i="12"/>
  <c r="P8" i="14" s="1"/>
  <c r="AC32" i="12"/>
  <c r="Q7" i="14" s="1"/>
  <c r="AB32" i="12"/>
  <c r="P7" i="14" s="1"/>
  <c r="AC25" i="12"/>
  <c r="Q6" i="14" s="1"/>
  <c r="AB25" i="12"/>
  <c r="P6" i="14" s="1"/>
  <c r="AC19" i="12"/>
  <c r="Q5" i="14" s="1"/>
  <c r="AB19" i="12"/>
  <c r="P5" i="14" s="1"/>
  <c r="AC9" i="12"/>
  <c r="Q4" i="14" s="1"/>
  <c r="AB9" i="12"/>
  <c r="P4" i="14" s="1"/>
  <c r="AC2" i="12"/>
  <c r="AB2" i="12"/>
  <c r="P3" i="14" s="1"/>
  <c r="Y26" i="14"/>
  <c r="Z24" i="14"/>
  <c r="Z19" i="14"/>
  <c r="Z18" i="14"/>
  <c r="Y18" i="14"/>
  <c r="Z16" i="14"/>
  <c r="Z14" i="14"/>
  <c r="Y14" i="14"/>
  <c r="Z13" i="14"/>
  <c r="Z9" i="14"/>
  <c r="Y9" i="14"/>
  <c r="Z7" i="14"/>
  <c r="Y7" i="14"/>
  <c r="Z6" i="14"/>
  <c r="Z5" i="14"/>
  <c r="Z4" i="14"/>
  <c r="W26" i="14"/>
  <c r="V26" i="14"/>
  <c r="W25" i="14"/>
  <c r="W22" i="14"/>
  <c r="V22" i="14"/>
  <c r="W16" i="14"/>
  <c r="W12" i="14"/>
  <c r="W7" i="14"/>
  <c r="W3" i="14"/>
  <c r="S22" i="14"/>
  <c r="T18" i="14"/>
  <c r="T17" i="14"/>
  <c r="T14" i="14"/>
  <c r="T9" i="14"/>
  <c r="S7" i="14"/>
  <c r="T5" i="14"/>
  <c r="S5" i="14"/>
  <c r="P22" i="14"/>
  <c r="X197" i="12"/>
  <c r="S197" i="12"/>
  <c r="X196" i="12"/>
  <c r="S196" i="12"/>
  <c r="X195" i="12"/>
  <c r="S195" i="12"/>
  <c r="X194" i="12"/>
  <c r="S194" i="12"/>
  <c r="X193" i="12"/>
  <c r="S193" i="12"/>
  <c r="X192" i="12"/>
  <c r="S192" i="12"/>
  <c r="X191" i="12"/>
  <c r="S191" i="12"/>
  <c r="X190" i="12"/>
  <c r="S190" i="12"/>
  <c r="X189" i="12"/>
  <c r="S189" i="12"/>
  <c r="X188" i="12"/>
  <c r="S188" i="12"/>
  <c r="C187" i="12"/>
  <c r="X186" i="12"/>
  <c r="S186" i="12"/>
  <c r="X185" i="12"/>
  <c r="S185" i="12"/>
  <c r="X184" i="12"/>
  <c r="S184" i="12"/>
  <c r="X183" i="12"/>
  <c r="S183" i="12"/>
  <c r="X182" i="12"/>
  <c r="S182" i="12"/>
  <c r="X181" i="12"/>
  <c r="S181" i="12"/>
  <c r="X180" i="12"/>
  <c r="S180" i="12"/>
  <c r="X179" i="12"/>
  <c r="S179" i="12"/>
  <c r="X178" i="12"/>
  <c r="S178" i="12"/>
  <c r="X177" i="12"/>
  <c r="S177" i="12"/>
  <c r="C176" i="12"/>
  <c r="X174" i="12"/>
  <c r="S174" i="12"/>
  <c r="C169" i="12"/>
  <c r="X166" i="12"/>
  <c r="S166" i="12"/>
  <c r="X165" i="12"/>
  <c r="S165" i="12"/>
  <c r="C163" i="12"/>
  <c r="X162" i="12"/>
  <c r="S162" i="12"/>
  <c r="X161" i="12"/>
  <c r="S161" i="12"/>
  <c r="X160" i="12"/>
  <c r="S160" i="12"/>
  <c r="X159" i="12"/>
  <c r="S159" i="12"/>
  <c r="C157" i="12"/>
  <c r="X156" i="12"/>
  <c r="S156" i="12"/>
  <c r="X154" i="12"/>
  <c r="S154" i="12"/>
  <c r="C152" i="12"/>
  <c r="X151" i="12"/>
  <c r="S151" i="12"/>
  <c r="X149" i="12"/>
  <c r="S149" i="12"/>
  <c r="X148" i="12"/>
  <c r="S148" i="12"/>
  <c r="X147" i="12"/>
  <c r="S147" i="12"/>
  <c r="C146" i="12"/>
  <c r="A146" i="12"/>
  <c r="X145" i="12"/>
  <c r="S145" i="12"/>
  <c r="X144" i="12"/>
  <c r="S144" i="12"/>
  <c r="X143" i="12"/>
  <c r="S143" i="12"/>
  <c r="X142" i="12"/>
  <c r="S142" i="12"/>
  <c r="X141" i="12"/>
  <c r="S141" i="12"/>
  <c r="X140" i="12"/>
  <c r="S140" i="12"/>
  <c r="X139" i="12"/>
  <c r="S139" i="12"/>
  <c r="X138" i="12"/>
  <c r="S138" i="12"/>
  <c r="X137" i="12"/>
  <c r="S137" i="12"/>
  <c r="X136" i="12"/>
  <c r="S136" i="12"/>
  <c r="C135" i="12"/>
  <c r="X128" i="12"/>
  <c r="S128" i="12"/>
  <c r="X127" i="12"/>
  <c r="S127" i="12"/>
  <c r="X126" i="12"/>
  <c r="S126" i="12"/>
  <c r="X125" i="12"/>
  <c r="S125" i="12"/>
  <c r="X124" i="12"/>
  <c r="S124" i="12"/>
  <c r="X123" i="12"/>
  <c r="S123" i="12"/>
  <c r="X122" i="12"/>
  <c r="S122" i="12"/>
  <c r="X121" i="12"/>
  <c r="S121" i="12"/>
  <c r="X120" i="12"/>
  <c r="S120" i="12"/>
  <c r="C119" i="12"/>
  <c r="X118" i="12"/>
  <c r="S118" i="12"/>
  <c r="X117" i="12"/>
  <c r="S117" i="12"/>
  <c r="X111" i="12"/>
  <c r="S111" i="12"/>
  <c r="X110" i="12"/>
  <c r="S110" i="12"/>
  <c r="X109" i="12"/>
  <c r="S109" i="12"/>
  <c r="X108" i="12"/>
  <c r="S108" i="12"/>
  <c r="X107" i="12"/>
  <c r="S107" i="12"/>
  <c r="X106" i="12"/>
  <c r="S106" i="12"/>
  <c r="X105" i="12"/>
  <c r="S105" i="12"/>
  <c r="X104" i="12"/>
  <c r="S104" i="12"/>
  <c r="C103" i="12"/>
  <c r="X102" i="12"/>
  <c r="S102" i="12"/>
  <c r="X101" i="12"/>
  <c r="S101" i="12"/>
  <c r="X95" i="12"/>
  <c r="S95" i="12"/>
  <c r="X94" i="12"/>
  <c r="S94" i="12"/>
  <c r="X93" i="12"/>
  <c r="S93" i="12"/>
  <c r="X92" i="12"/>
  <c r="S92" i="12"/>
  <c r="X91" i="12"/>
  <c r="S91" i="12"/>
  <c r="X90" i="12"/>
  <c r="S90" i="12"/>
  <c r="X89" i="12"/>
  <c r="S89" i="12"/>
  <c r="X88" i="12"/>
  <c r="S88" i="12"/>
  <c r="C87" i="12"/>
  <c r="X86" i="12"/>
  <c r="S86" i="12"/>
  <c r="X85" i="12"/>
  <c r="S85" i="12"/>
  <c r="C82" i="12"/>
  <c r="X81" i="12"/>
  <c r="S81" i="12"/>
  <c r="X80" i="12"/>
  <c r="S80" i="12"/>
  <c r="C76" i="12"/>
  <c r="X75" i="12"/>
  <c r="S75" i="12"/>
  <c r="C71" i="12"/>
  <c r="X70" i="12"/>
  <c r="S70" i="12"/>
  <c r="C66" i="12"/>
  <c r="X65" i="12"/>
  <c r="S65" i="12"/>
  <c r="X64" i="12"/>
  <c r="S64" i="12"/>
  <c r="C61" i="12"/>
  <c r="A61" i="12"/>
  <c r="X60" i="12"/>
  <c r="S60" i="12"/>
  <c r="X59" i="12"/>
  <c r="S59" i="12"/>
  <c r="X56" i="12"/>
  <c r="S56" i="12"/>
  <c r="C55" i="12"/>
  <c r="X54" i="12"/>
  <c r="S54" i="12"/>
  <c r="X53" i="12"/>
  <c r="S53" i="12"/>
  <c r="X52" i="12"/>
  <c r="S52" i="12"/>
  <c r="C49" i="12"/>
  <c r="X48" i="12"/>
  <c r="S48" i="12"/>
  <c r="X47" i="12"/>
  <c r="S47" i="12"/>
  <c r="X46" i="12"/>
  <c r="S46" i="12"/>
  <c r="X45" i="12"/>
  <c r="S45" i="12"/>
  <c r="X44" i="12"/>
  <c r="S44" i="12"/>
  <c r="X43" i="12"/>
  <c r="S43" i="12"/>
  <c r="X42" i="12"/>
  <c r="S42" i="12"/>
  <c r="X41" i="12"/>
  <c r="S41" i="12"/>
  <c r="X40" i="12"/>
  <c r="S40" i="12"/>
  <c r="X39" i="12"/>
  <c r="S39" i="12"/>
  <c r="C38" i="12"/>
  <c r="X37" i="12"/>
  <c r="S37" i="12"/>
  <c r="X36" i="12"/>
  <c r="S36" i="12"/>
  <c r="X35" i="12"/>
  <c r="S35" i="12"/>
  <c r="C32" i="12"/>
  <c r="X31" i="12"/>
  <c r="S31" i="12"/>
  <c r="X30" i="12"/>
  <c r="S30" i="12"/>
  <c r="X29" i="12"/>
  <c r="S29" i="12"/>
  <c r="X28" i="12"/>
  <c r="S28" i="12"/>
  <c r="X27" i="12"/>
  <c r="S27" i="12"/>
  <c r="C25" i="12"/>
  <c r="X24" i="12"/>
  <c r="S24" i="12"/>
  <c r="X23" i="12"/>
  <c r="S23" i="12"/>
  <c r="C19" i="12"/>
  <c r="X17" i="12"/>
  <c r="S17" i="12"/>
  <c r="X16" i="12"/>
  <c r="X15" i="12"/>
  <c r="S15" i="12"/>
  <c r="X14" i="12"/>
  <c r="S14" i="12"/>
  <c r="X13" i="12"/>
  <c r="S13" i="12"/>
  <c r="X8" i="12"/>
  <c r="S8" i="12"/>
  <c r="X7" i="12"/>
  <c r="S7" i="12"/>
  <c r="S3" i="12"/>
  <c r="C2" i="12"/>
  <c r="A2" i="12"/>
  <c r="C99" i="11"/>
  <c r="C88" i="11"/>
  <c r="C77" i="11"/>
  <c r="B38" i="15"/>
  <c r="B33" i="15"/>
  <c r="B28" i="15"/>
  <c r="T11" i="14" l="1"/>
  <c r="W20" i="14"/>
  <c r="Z3" i="14"/>
  <c r="Z2" i="14" s="1"/>
  <c r="AB199" i="12"/>
  <c r="V2" i="14"/>
  <c r="AC199" i="12"/>
  <c r="Q3" i="14"/>
  <c r="Q2" i="14" s="1"/>
  <c r="Z11" i="14"/>
  <c r="Y2" i="14"/>
  <c r="Y11" i="14"/>
  <c r="W2" i="14"/>
  <c r="V20" i="14"/>
  <c r="W11" i="14"/>
  <c r="T2" i="14"/>
  <c r="S2" i="14"/>
  <c r="Q20" i="14"/>
  <c r="P20" i="14"/>
  <c r="P11" i="14"/>
  <c r="Z20" i="14"/>
  <c r="Y20" i="14"/>
  <c r="V11" i="14"/>
  <c r="S11" i="14"/>
  <c r="T20" i="14"/>
  <c r="S20" i="14"/>
  <c r="P2" i="14"/>
  <c r="Q11" i="14"/>
  <c r="V28" i="14" l="1"/>
  <c r="Z28" i="14"/>
  <c r="W28" i="14"/>
  <c r="S28" i="14"/>
  <c r="P28" i="14"/>
  <c r="T28" i="14"/>
  <c r="Q28" i="14"/>
  <c r="Y28" i="14"/>
  <c r="Y30" i="14" s="1"/>
  <c r="Y37" i="14"/>
  <c r="V37" i="14"/>
  <c r="S37" i="14"/>
  <c r="P37" i="14"/>
  <c r="V30" i="14" l="1"/>
  <c r="S30" i="14"/>
  <c r="P30" i="14"/>
  <c r="B23" i="15"/>
  <c r="B18" i="15"/>
  <c r="B93" i="15"/>
  <c r="B86" i="15"/>
  <c r="B81" i="15"/>
  <c r="B76" i="15"/>
  <c r="T90" i="15"/>
  <c r="Q90" i="15"/>
  <c r="N90" i="15"/>
  <c r="K90" i="15"/>
  <c r="H90" i="15"/>
  <c r="E90" i="15"/>
  <c r="T89" i="15"/>
  <c r="Q89" i="15"/>
  <c r="N89" i="15"/>
  <c r="K89" i="15"/>
  <c r="H89" i="15"/>
  <c r="E89" i="15"/>
  <c r="T88" i="15"/>
  <c r="Q88" i="15"/>
  <c r="N88" i="15"/>
  <c r="K88" i="15"/>
  <c r="H88" i="15"/>
  <c r="E88" i="15"/>
  <c r="T85" i="15"/>
  <c r="Q85" i="15"/>
  <c r="N85" i="15"/>
  <c r="K85" i="15"/>
  <c r="H85" i="15"/>
  <c r="E85" i="15"/>
  <c r="T84" i="15"/>
  <c r="Q84" i="15"/>
  <c r="N84" i="15"/>
  <c r="K84" i="15"/>
  <c r="H84" i="15"/>
  <c r="E84" i="15"/>
  <c r="T83" i="15"/>
  <c r="Q83" i="15"/>
  <c r="N83" i="15"/>
  <c r="K83" i="15"/>
  <c r="H83" i="15"/>
  <c r="E83" i="15"/>
  <c r="B71" i="15"/>
  <c r="B66" i="15"/>
  <c r="B61" i="15"/>
  <c r="B50" i="15"/>
  <c r="B2" i="15"/>
  <c r="C238" i="11"/>
  <c r="C222" i="11"/>
  <c r="C206" i="11"/>
  <c r="C190" i="11"/>
  <c r="C174" i="11"/>
  <c r="C158" i="11"/>
  <c r="C142" i="11"/>
  <c r="X231" i="11"/>
  <c r="S231" i="11"/>
  <c r="X230" i="11"/>
  <c r="S230" i="11"/>
  <c r="X229" i="11"/>
  <c r="S229" i="11"/>
  <c r="X228" i="11"/>
  <c r="S228" i="11"/>
  <c r="X227" i="11"/>
  <c r="S227" i="11"/>
  <c r="X226" i="11"/>
  <c r="S226" i="11"/>
  <c r="X225" i="11"/>
  <c r="S225" i="11"/>
  <c r="X224" i="11"/>
  <c r="S224" i="11"/>
  <c r="X223" i="11"/>
  <c r="S223" i="11"/>
  <c r="AC222" i="11"/>
  <c r="N19" i="14" s="1"/>
  <c r="AB222" i="11"/>
  <c r="M19" i="14" s="1"/>
  <c r="X221" i="11"/>
  <c r="S221" i="11"/>
  <c r="X220" i="11"/>
  <c r="S220" i="11"/>
  <c r="X214" i="11"/>
  <c r="S214" i="11"/>
  <c r="X213" i="11"/>
  <c r="S213" i="11"/>
  <c r="X212" i="11"/>
  <c r="S212" i="11"/>
  <c r="X211" i="11"/>
  <c r="S211" i="11"/>
  <c r="X210" i="11"/>
  <c r="S210" i="11"/>
  <c r="X209" i="11"/>
  <c r="S209" i="11"/>
  <c r="X208" i="11"/>
  <c r="S208" i="11"/>
  <c r="X207" i="11"/>
  <c r="S207" i="11"/>
  <c r="AC206" i="11"/>
  <c r="N18" i="14" s="1"/>
  <c r="AB206" i="11"/>
  <c r="M18" i="14" s="1"/>
  <c r="X205" i="11"/>
  <c r="S205" i="11"/>
  <c r="X204" i="11"/>
  <c r="S204" i="11"/>
  <c r="X198" i="11"/>
  <c r="S198" i="11"/>
  <c r="X197" i="11"/>
  <c r="S197" i="11"/>
  <c r="X196" i="11"/>
  <c r="S196" i="11"/>
  <c r="X195" i="11"/>
  <c r="S195" i="11"/>
  <c r="X194" i="11"/>
  <c r="S194" i="11"/>
  <c r="X193" i="11"/>
  <c r="S193" i="11"/>
  <c r="X192" i="11"/>
  <c r="S192" i="11"/>
  <c r="X191" i="11"/>
  <c r="S191" i="11"/>
  <c r="AC190" i="11"/>
  <c r="N17" i="14" s="1"/>
  <c r="AB190" i="11"/>
  <c r="M17" i="14" s="1"/>
  <c r="X189" i="11"/>
  <c r="S189" i="11"/>
  <c r="X188" i="11"/>
  <c r="S188" i="11"/>
  <c r="X182" i="11"/>
  <c r="S182" i="11"/>
  <c r="X181" i="11"/>
  <c r="S181" i="11"/>
  <c r="X180" i="11"/>
  <c r="S180" i="11"/>
  <c r="X179" i="11"/>
  <c r="S179" i="11"/>
  <c r="X178" i="11"/>
  <c r="S178" i="11"/>
  <c r="X177" i="11"/>
  <c r="S177" i="11"/>
  <c r="X176" i="11"/>
  <c r="S176" i="11"/>
  <c r="X175" i="11"/>
  <c r="S175" i="11"/>
  <c r="AC174" i="11"/>
  <c r="N16" i="14" s="1"/>
  <c r="AB174" i="11"/>
  <c r="M16" i="14" s="1"/>
  <c r="X173" i="11"/>
  <c r="S173" i="11"/>
  <c r="X172" i="11"/>
  <c r="S172" i="11"/>
  <c r="X166" i="11"/>
  <c r="S166" i="11"/>
  <c r="X165" i="11"/>
  <c r="S165" i="11"/>
  <c r="X164" i="11"/>
  <c r="S164" i="11"/>
  <c r="S162" i="11"/>
  <c r="X162" i="11"/>
  <c r="S161" i="11"/>
  <c r="X161" i="11"/>
  <c r="S160" i="11"/>
  <c r="S159" i="11"/>
  <c r="AC158" i="11"/>
  <c r="N15" i="14" s="1"/>
  <c r="AB158" i="11"/>
  <c r="M15" i="14" s="1"/>
  <c r="X157" i="11"/>
  <c r="S157" i="11"/>
  <c r="X156" i="11"/>
  <c r="S156" i="11"/>
  <c r="X150" i="11"/>
  <c r="S150" i="11"/>
  <c r="X149" i="11"/>
  <c r="S149" i="11"/>
  <c r="X148" i="11"/>
  <c r="S148" i="11"/>
  <c r="X147" i="11"/>
  <c r="S147" i="11"/>
  <c r="X146" i="11"/>
  <c r="S146" i="11"/>
  <c r="X145" i="11"/>
  <c r="S145" i="11"/>
  <c r="X144" i="11"/>
  <c r="S144" i="11"/>
  <c r="X143" i="11"/>
  <c r="S143" i="11"/>
  <c r="AC142" i="11"/>
  <c r="N14" i="14" s="1"/>
  <c r="AB142" i="11"/>
  <c r="M14" i="14" s="1"/>
  <c r="C50" i="11"/>
  <c r="C34" i="11"/>
  <c r="X87" i="11"/>
  <c r="S87" i="11"/>
  <c r="X86" i="11"/>
  <c r="S86" i="11"/>
  <c r="X85" i="11"/>
  <c r="S85" i="11"/>
  <c r="X84" i="11"/>
  <c r="S84" i="11"/>
  <c r="X83" i="11"/>
  <c r="S83" i="11"/>
  <c r="X82" i="11"/>
  <c r="S82" i="11"/>
  <c r="X81" i="11"/>
  <c r="S81" i="11"/>
  <c r="X80" i="11"/>
  <c r="S80" i="11"/>
  <c r="X79" i="11"/>
  <c r="S79" i="11"/>
  <c r="X78" i="11"/>
  <c r="S78" i="11"/>
  <c r="AC77" i="11"/>
  <c r="N8" i="14" s="1"/>
  <c r="AB77" i="11"/>
  <c r="M8" i="14" s="1"/>
  <c r="X98" i="11"/>
  <c r="S98" i="11"/>
  <c r="X97" i="11"/>
  <c r="S97" i="11"/>
  <c r="X96" i="11"/>
  <c r="S96" i="11"/>
  <c r="X95" i="11"/>
  <c r="S95" i="11"/>
  <c r="X94" i="11"/>
  <c r="S94" i="11"/>
  <c r="X93" i="11"/>
  <c r="S93" i="11"/>
  <c r="X92" i="11"/>
  <c r="S92" i="11"/>
  <c r="X91" i="11"/>
  <c r="S91" i="11"/>
  <c r="X90" i="11"/>
  <c r="S90" i="11"/>
  <c r="X89" i="11"/>
  <c r="S89" i="11"/>
  <c r="AC88" i="11"/>
  <c r="N9" i="14" s="1"/>
  <c r="AB88" i="11"/>
  <c r="M9" i="14" s="1"/>
  <c r="T127" i="15" l="1"/>
  <c r="T128" i="15"/>
  <c r="T126" i="15"/>
  <c r="T122" i="15"/>
  <c r="T123" i="15"/>
  <c r="T121" i="15"/>
  <c r="T117" i="15"/>
  <c r="T118" i="15"/>
  <c r="T116" i="15"/>
  <c r="T112" i="15"/>
  <c r="T113" i="15"/>
  <c r="T111" i="15"/>
  <c r="T107" i="15"/>
  <c r="T108" i="15"/>
  <c r="T106" i="15"/>
  <c r="T102" i="15"/>
  <c r="T103" i="15"/>
  <c r="T101" i="15"/>
  <c r="T97" i="15"/>
  <c r="T98" i="15"/>
  <c r="T96" i="15"/>
  <c r="T79" i="15"/>
  <c r="T80" i="15"/>
  <c r="T78" i="15"/>
  <c r="T74" i="15"/>
  <c r="T75" i="15"/>
  <c r="T73" i="15"/>
  <c r="T69" i="15"/>
  <c r="T70" i="15"/>
  <c r="T68" i="15"/>
  <c r="T64" i="15"/>
  <c r="T65" i="15"/>
  <c r="T63" i="15"/>
  <c r="T59" i="15"/>
  <c r="T60" i="15"/>
  <c r="T58" i="15"/>
  <c r="T54" i="15"/>
  <c r="T55" i="15"/>
  <c r="T53" i="15"/>
  <c r="Q128" i="15"/>
  <c r="Q127" i="15"/>
  <c r="Q126" i="15"/>
  <c r="Q122" i="15"/>
  <c r="Q123" i="15"/>
  <c r="Q121" i="15"/>
  <c r="Q117" i="15"/>
  <c r="Q118" i="15"/>
  <c r="Q116" i="15"/>
  <c r="Q112" i="15"/>
  <c r="Q113" i="15"/>
  <c r="Q111" i="15"/>
  <c r="Q107" i="15"/>
  <c r="Q108" i="15"/>
  <c r="Q106" i="15"/>
  <c r="Q102" i="15"/>
  <c r="Q103" i="15"/>
  <c r="Q101" i="15"/>
  <c r="Q97" i="15"/>
  <c r="Q98" i="15"/>
  <c r="Q96" i="15"/>
  <c r="Q79" i="15"/>
  <c r="Q80" i="15"/>
  <c r="Q78" i="15"/>
  <c r="Q74" i="15"/>
  <c r="Q75" i="15"/>
  <c r="Q73" i="15"/>
  <c r="Q69" i="15"/>
  <c r="Q70" i="15"/>
  <c r="Q68" i="15"/>
  <c r="Q64" i="15"/>
  <c r="Q65" i="15"/>
  <c r="Q63" i="15"/>
  <c r="Q59" i="15"/>
  <c r="Q60" i="15"/>
  <c r="Q58" i="15"/>
  <c r="Q54" i="15"/>
  <c r="Q55" i="15"/>
  <c r="Q53" i="15"/>
  <c r="N127" i="15"/>
  <c r="N128" i="15"/>
  <c r="N126" i="15"/>
  <c r="N122" i="15"/>
  <c r="N123" i="15"/>
  <c r="N121" i="15"/>
  <c r="N117" i="15"/>
  <c r="N118" i="15"/>
  <c r="N116" i="15"/>
  <c r="N112" i="15"/>
  <c r="N113" i="15"/>
  <c r="N111" i="15"/>
  <c r="N107" i="15"/>
  <c r="N108" i="15"/>
  <c r="N106" i="15"/>
  <c r="N102" i="15"/>
  <c r="N103" i="15"/>
  <c r="N101" i="15"/>
  <c r="N97" i="15"/>
  <c r="N98" i="15"/>
  <c r="N96" i="15"/>
  <c r="N79" i="15"/>
  <c r="N80" i="15"/>
  <c r="N78" i="15"/>
  <c r="N74" i="15"/>
  <c r="N75" i="15"/>
  <c r="N73" i="15"/>
  <c r="N69" i="15"/>
  <c r="N70" i="15"/>
  <c r="N68" i="15"/>
  <c r="N64" i="15"/>
  <c r="N65" i="15"/>
  <c r="N63" i="15"/>
  <c r="N59" i="15"/>
  <c r="N60" i="15"/>
  <c r="N58" i="15"/>
  <c r="N54" i="15"/>
  <c r="N55" i="15"/>
  <c r="N53" i="15"/>
  <c r="K127" i="15"/>
  <c r="K128" i="15"/>
  <c r="K126" i="15"/>
  <c r="K122" i="15"/>
  <c r="K123" i="15"/>
  <c r="K121" i="15"/>
  <c r="K117" i="15"/>
  <c r="K118" i="15"/>
  <c r="K116" i="15"/>
  <c r="K112" i="15"/>
  <c r="K113" i="15"/>
  <c r="K111" i="15"/>
  <c r="K107" i="15"/>
  <c r="K108" i="15"/>
  <c r="K106" i="15"/>
  <c r="K102" i="15"/>
  <c r="K103" i="15"/>
  <c r="K101" i="15"/>
  <c r="K97" i="15"/>
  <c r="K98" i="15"/>
  <c r="K96" i="15"/>
  <c r="K79" i="15"/>
  <c r="K80" i="15"/>
  <c r="K78" i="15"/>
  <c r="K74" i="15"/>
  <c r="K75" i="15"/>
  <c r="K73" i="15"/>
  <c r="K69" i="15"/>
  <c r="K70" i="15"/>
  <c r="K68" i="15"/>
  <c r="K64" i="15"/>
  <c r="K65" i="15"/>
  <c r="K63" i="15"/>
  <c r="K59" i="15"/>
  <c r="K60" i="15"/>
  <c r="K58" i="15"/>
  <c r="K54" i="15"/>
  <c r="K55" i="15"/>
  <c r="K53" i="15"/>
  <c r="H127" i="15"/>
  <c r="H128" i="15"/>
  <c r="H126" i="15"/>
  <c r="H122" i="15"/>
  <c r="H123" i="15"/>
  <c r="H121" i="15"/>
  <c r="H117" i="15"/>
  <c r="H118" i="15"/>
  <c r="H116" i="15"/>
  <c r="H112" i="15"/>
  <c r="H113" i="15"/>
  <c r="H111" i="15"/>
  <c r="H107" i="15"/>
  <c r="H108" i="15"/>
  <c r="H106" i="15"/>
  <c r="H102" i="15"/>
  <c r="H103" i="15"/>
  <c r="H101" i="15"/>
  <c r="H97" i="15"/>
  <c r="H98" i="15"/>
  <c r="H96" i="15"/>
  <c r="H79" i="15"/>
  <c r="H80" i="15"/>
  <c r="H78" i="15"/>
  <c r="H75" i="15"/>
  <c r="H74" i="15"/>
  <c r="H73" i="15"/>
  <c r="H69" i="15"/>
  <c r="H70" i="15"/>
  <c r="H68" i="15"/>
  <c r="H64" i="15"/>
  <c r="H65" i="15"/>
  <c r="H63" i="15"/>
  <c r="H59" i="15"/>
  <c r="H60" i="15"/>
  <c r="H58" i="15"/>
  <c r="H54" i="15"/>
  <c r="H55" i="15"/>
  <c r="H53" i="15"/>
  <c r="E127" i="15"/>
  <c r="E128" i="15"/>
  <c r="E126" i="15"/>
  <c r="E122" i="15"/>
  <c r="E123" i="15"/>
  <c r="E121" i="15"/>
  <c r="E117" i="15"/>
  <c r="E118" i="15"/>
  <c r="E116" i="15"/>
  <c r="E112" i="15"/>
  <c r="E113" i="15"/>
  <c r="E111" i="15"/>
  <c r="E107" i="15"/>
  <c r="E108" i="15"/>
  <c r="E106" i="15"/>
  <c r="E102" i="15"/>
  <c r="E103" i="15"/>
  <c r="E101" i="15"/>
  <c r="E97" i="15"/>
  <c r="E98" i="15"/>
  <c r="E96" i="15"/>
  <c r="E79" i="15"/>
  <c r="E80" i="15"/>
  <c r="E78" i="15"/>
  <c r="E74" i="15"/>
  <c r="E75" i="15"/>
  <c r="E73" i="15"/>
  <c r="E69" i="15"/>
  <c r="E70" i="15"/>
  <c r="E68" i="15"/>
  <c r="E64" i="15"/>
  <c r="E65" i="15"/>
  <c r="E63" i="15"/>
  <c r="E59" i="15"/>
  <c r="E60" i="15"/>
  <c r="E58" i="15"/>
  <c r="E54" i="15"/>
  <c r="E55" i="15"/>
  <c r="E53" i="15"/>
  <c r="T46" i="15"/>
  <c r="T47" i="15"/>
  <c r="T45" i="15"/>
  <c r="T41" i="15"/>
  <c r="T42" i="15"/>
  <c r="T40" i="15"/>
  <c r="T36" i="15"/>
  <c r="T37" i="15"/>
  <c r="T35" i="15"/>
  <c r="T31" i="15"/>
  <c r="T32" i="15"/>
  <c r="T30" i="15"/>
  <c r="T26" i="15"/>
  <c r="T27" i="15"/>
  <c r="T25" i="15"/>
  <c r="T21" i="15"/>
  <c r="T22" i="15"/>
  <c r="T20" i="15"/>
  <c r="T16" i="15"/>
  <c r="T17" i="15"/>
  <c r="T15" i="15"/>
  <c r="T11" i="15"/>
  <c r="T12" i="15"/>
  <c r="T10" i="15"/>
  <c r="Q46" i="15"/>
  <c r="Q47" i="15"/>
  <c r="Q45" i="15"/>
  <c r="Q41" i="15"/>
  <c r="Q42" i="15"/>
  <c r="Q40" i="15"/>
  <c r="Q36" i="15"/>
  <c r="Q37" i="15"/>
  <c r="Q35" i="15"/>
  <c r="Q31" i="15"/>
  <c r="Q32" i="15"/>
  <c r="Q30" i="15"/>
  <c r="Q26" i="15"/>
  <c r="Q27" i="15"/>
  <c r="Q25" i="15"/>
  <c r="Q21" i="15"/>
  <c r="Q22" i="15"/>
  <c r="Q20" i="15"/>
  <c r="Q16" i="15"/>
  <c r="Q17" i="15"/>
  <c r="Q15" i="15"/>
  <c r="Q11" i="15"/>
  <c r="Q12" i="15"/>
  <c r="Q10" i="15"/>
  <c r="N46" i="15"/>
  <c r="N47" i="15"/>
  <c r="N45" i="15"/>
  <c r="N41" i="15"/>
  <c r="N42" i="15"/>
  <c r="N40" i="15"/>
  <c r="N36" i="15"/>
  <c r="N37" i="15"/>
  <c r="N35" i="15"/>
  <c r="N31" i="15"/>
  <c r="N32" i="15"/>
  <c r="N30" i="15"/>
  <c r="N26" i="15"/>
  <c r="N27" i="15"/>
  <c r="N25" i="15"/>
  <c r="N21" i="15"/>
  <c r="N22" i="15"/>
  <c r="N20" i="15"/>
  <c r="N16" i="15"/>
  <c r="N17" i="15"/>
  <c r="N15" i="15"/>
  <c r="N11" i="15"/>
  <c r="N12" i="15"/>
  <c r="N10" i="15"/>
  <c r="K46" i="15"/>
  <c r="K47" i="15"/>
  <c r="K45" i="15"/>
  <c r="K41" i="15"/>
  <c r="K42" i="15"/>
  <c r="K40" i="15"/>
  <c r="K36" i="15"/>
  <c r="K37" i="15"/>
  <c r="K35" i="15"/>
  <c r="K31" i="15"/>
  <c r="K32" i="15"/>
  <c r="K30" i="15"/>
  <c r="K26" i="15"/>
  <c r="K27" i="15"/>
  <c r="K25" i="15"/>
  <c r="K21" i="15"/>
  <c r="K22" i="15"/>
  <c r="K20" i="15"/>
  <c r="K16" i="15"/>
  <c r="K17" i="15"/>
  <c r="K15" i="15"/>
  <c r="K11" i="15"/>
  <c r="K12" i="15"/>
  <c r="K10" i="15"/>
  <c r="H46" i="15"/>
  <c r="H47" i="15"/>
  <c r="H45" i="15"/>
  <c r="H41" i="15"/>
  <c r="H42" i="15"/>
  <c r="H40" i="15"/>
  <c r="H36" i="15"/>
  <c r="H37" i="15"/>
  <c r="H35" i="15"/>
  <c r="H31" i="15"/>
  <c r="H32" i="15"/>
  <c r="H30" i="15"/>
  <c r="H26" i="15"/>
  <c r="H27" i="15"/>
  <c r="H25" i="15"/>
  <c r="H21" i="15"/>
  <c r="H22" i="15"/>
  <c r="H20" i="15"/>
  <c r="H16" i="15"/>
  <c r="H17" i="15"/>
  <c r="H15" i="15"/>
  <c r="H11" i="15"/>
  <c r="H12" i="15"/>
  <c r="H10" i="15"/>
  <c r="T6" i="15"/>
  <c r="T7" i="15"/>
  <c r="T5" i="15"/>
  <c r="Q6" i="15"/>
  <c r="Q7" i="15"/>
  <c r="Q5" i="15"/>
  <c r="N6" i="15"/>
  <c r="N7" i="15"/>
  <c r="N5" i="15"/>
  <c r="K6" i="15"/>
  <c r="K7" i="15"/>
  <c r="K5" i="15"/>
  <c r="H6" i="15"/>
  <c r="H7" i="15"/>
  <c r="H5" i="15"/>
  <c r="E46" i="15"/>
  <c r="E47" i="15"/>
  <c r="E45" i="15"/>
  <c r="E41" i="15"/>
  <c r="E42" i="15"/>
  <c r="E40" i="15"/>
  <c r="E36" i="15"/>
  <c r="E37" i="15"/>
  <c r="E35" i="15"/>
  <c r="E31" i="15"/>
  <c r="E32" i="15"/>
  <c r="E30" i="15"/>
  <c r="E26" i="15"/>
  <c r="E27" i="15"/>
  <c r="E25" i="15"/>
  <c r="E21" i="15"/>
  <c r="E22" i="15"/>
  <c r="E20" i="15"/>
  <c r="E16" i="15"/>
  <c r="E17" i="15"/>
  <c r="E15" i="15"/>
  <c r="E11" i="15"/>
  <c r="E12" i="15"/>
  <c r="E10" i="15"/>
  <c r="E6" i="15"/>
  <c r="E7" i="15"/>
  <c r="E5" i="15"/>
  <c r="X76" i="11"/>
  <c r="S76" i="11"/>
  <c r="X75" i="11"/>
  <c r="S75" i="11"/>
  <c r="X74" i="11"/>
  <c r="S74" i="11"/>
  <c r="X73" i="11"/>
  <c r="S73" i="11"/>
  <c r="X72" i="11"/>
  <c r="S72" i="11"/>
  <c r="X71" i="11"/>
  <c r="S71" i="11"/>
  <c r="X70" i="11"/>
  <c r="S70" i="11"/>
  <c r="X69" i="11"/>
  <c r="S69" i="11"/>
  <c r="X68" i="11"/>
  <c r="S68" i="11"/>
  <c r="X67" i="11"/>
  <c r="S67" i="11"/>
  <c r="AC66" i="11"/>
  <c r="N7" i="14" s="1"/>
  <c r="AB66" i="11"/>
  <c r="M7" i="14" s="1"/>
  <c r="X58" i="11"/>
  <c r="S58" i="11"/>
  <c r="X57" i="11"/>
  <c r="S57" i="11"/>
  <c r="X56" i="11"/>
  <c r="S56" i="11"/>
  <c r="X55" i="11"/>
  <c r="S55" i="11"/>
  <c r="X54" i="11"/>
  <c r="S54" i="11"/>
  <c r="X53" i="11"/>
  <c r="S53" i="11"/>
  <c r="X52" i="11"/>
  <c r="S52" i="11"/>
  <c r="X51" i="11"/>
  <c r="S51" i="11"/>
  <c r="AC50" i="11"/>
  <c r="N6" i="14" s="1"/>
  <c r="AB50" i="11"/>
  <c r="M6" i="14" s="1"/>
  <c r="B124" i="15" l="1"/>
  <c r="B119" i="15"/>
  <c r="B114" i="15"/>
  <c r="B109" i="15"/>
  <c r="B104" i="15"/>
  <c r="B99" i="15"/>
  <c r="B94" i="15"/>
  <c r="B56" i="15"/>
  <c r="B51" i="15"/>
  <c r="B13" i="15"/>
  <c r="B8" i="15"/>
  <c r="B3" i="15"/>
  <c r="C355" i="11" l="1"/>
  <c r="X365" i="11"/>
  <c r="S365" i="11"/>
  <c r="X364" i="11"/>
  <c r="S364" i="11"/>
  <c r="X363" i="11"/>
  <c r="S363" i="11"/>
  <c r="X362" i="11"/>
  <c r="S362" i="11"/>
  <c r="X361" i="11"/>
  <c r="S361" i="11"/>
  <c r="X360" i="11"/>
  <c r="S360" i="11"/>
  <c r="X359" i="11"/>
  <c r="S359" i="11"/>
  <c r="X358" i="11"/>
  <c r="S358" i="11"/>
  <c r="X357" i="11"/>
  <c r="S357" i="11"/>
  <c r="X356" i="11"/>
  <c r="S356" i="11"/>
  <c r="AC355" i="11"/>
  <c r="AB355" i="11"/>
  <c r="N27" i="14" l="1"/>
  <c r="M27" i="14"/>
  <c r="X354" i="11"/>
  <c r="S354" i="11"/>
  <c r="X353" i="11"/>
  <c r="S353" i="11"/>
  <c r="X352" i="11"/>
  <c r="S352" i="11"/>
  <c r="X351" i="11"/>
  <c r="S351" i="11"/>
  <c r="X350" i="11"/>
  <c r="S350" i="11"/>
  <c r="X349" i="11"/>
  <c r="S349" i="11"/>
  <c r="X348" i="11"/>
  <c r="S348" i="11"/>
  <c r="X347" i="11"/>
  <c r="S347" i="11"/>
  <c r="X346" i="11"/>
  <c r="S346" i="11"/>
  <c r="X345" i="11"/>
  <c r="S345" i="11"/>
  <c r="AC344" i="11"/>
  <c r="AB344" i="11"/>
  <c r="C344" i="11"/>
  <c r="X343" i="11"/>
  <c r="S343" i="11"/>
  <c r="X342" i="11"/>
  <c r="S342" i="11"/>
  <c r="X341" i="11"/>
  <c r="S341" i="11"/>
  <c r="X340" i="11"/>
  <c r="S340" i="11"/>
  <c r="X339" i="11"/>
  <c r="S339" i="11"/>
  <c r="X338" i="11"/>
  <c r="S338" i="11"/>
  <c r="X337" i="11"/>
  <c r="S337" i="11"/>
  <c r="X336" i="11"/>
  <c r="S336" i="11"/>
  <c r="X335" i="11"/>
  <c r="S335" i="11"/>
  <c r="X334" i="11"/>
  <c r="S334" i="11"/>
  <c r="AC333" i="11"/>
  <c r="AB333" i="11"/>
  <c r="C333" i="11"/>
  <c r="X321" i="11"/>
  <c r="S321" i="11"/>
  <c r="X320" i="11"/>
  <c r="S320" i="11"/>
  <c r="X319" i="11"/>
  <c r="S319" i="11"/>
  <c r="X318" i="11"/>
  <c r="S318" i="11"/>
  <c r="X317" i="11"/>
  <c r="S317" i="11"/>
  <c r="X316" i="11"/>
  <c r="S316" i="11"/>
  <c r="X315" i="11"/>
  <c r="S315" i="11"/>
  <c r="X314" i="11"/>
  <c r="S314" i="11"/>
  <c r="X313" i="11"/>
  <c r="S313" i="11"/>
  <c r="AC312" i="11"/>
  <c r="AB312" i="11"/>
  <c r="C312" i="11"/>
  <c r="X311" i="11"/>
  <c r="S311" i="11"/>
  <c r="X300" i="11"/>
  <c r="S300" i="11"/>
  <c r="X299" i="11"/>
  <c r="S299" i="11"/>
  <c r="X298" i="11"/>
  <c r="S298" i="11"/>
  <c r="X297" i="11"/>
  <c r="S297" i="11"/>
  <c r="X296" i="11"/>
  <c r="S296" i="11"/>
  <c r="X295" i="11"/>
  <c r="S295" i="11"/>
  <c r="X294" i="11"/>
  <c r="S294" i="11"/>
  <c r="X293" i="11"/>
  <c r="S293" i="11"/>
  <c r="X292" i="11"/>
  <c r="S292" i="11"/>
  <c r="AC291" i="11"/>
  <c r="AB291" i="11"/>
  <c r="C291" i="11"/>
  <c r="X290" i="11"/>
  <c r="S290" i="11"/>
  <c r="X279" i="11"/>
  <c r="S279" i="11"/>
  <c r="X278" i="11"/>
  <c r="S278" i="11"/>
  <c r="X277" i="11"/>
  <c r="S277" i="11"/>
  <c r="X276" i="11"/>
  <c r="S276" i="11"/>
  <c r="X275" i="11"/>
  <c r="S275" i="11"/>
  <c r="X274" i="11"/>
  <c r="S274" i="11"/>
  <c r="X273" i="11"/>
  <c r="X272" i="11"/>
  <c r="S272" i="11"/>
  <c r="X271" i="11"/>
  <c r="S271" i="11"/>
  <c r="AC270" i="11"/>
  <c r="AB270" i="11"/>
  <c r="C270" i="11"/>
  <c r="X269" i="11"/>
  <c r="S269" i="11"/>
  <c r="X264" i="11"/>
  <c r="S264" i="11"/>
  <c r="X263" i="11"/>
  <c r="S263" i="11"/>
  <c r="X262" i="11"/>
  <c r="S262" i="11"/>
  <c r="X261" i="11"/>
  <c r="S261" i="11"/>
  <c r="X260" i="11"/>
  <c r="S260" i="11"/>
  <c r="X259" i="11"/>
  <c r="S259" i="11"/>
  <c r="X258" i="11"/>
  <c r="S258" i="11"/>
  <c r="X257" i="11"/>
  <c r="S257" i="11"/>
  <c r="X256" i="11"/>
  <c r="S256" i="11"/>
  <c r="X255" i="11"/>
  <c r="S255" i="11"/>
  <c r="X254" i="11"/>
  <c r="S254" i="11"/>
  <c r="X253" i="11"/>
  <c r="S253" i="11"/>
  <c r="X252" i="11"/>
  <c r="S252" i="11"/>
  <c r="X251" i="11"/>
  <c r="S251" i="11"/>
  <c r="AC249" i="11"/>
  <c r="AB249" i="11"/>
  <c r="C249" i="11"/>
  <c r="A249" i="11"/>
  <c r="X248" i="11"/>
  <c r="S248" i="11"/>
  <c r="X247" i="11"/>
  <c r="S247" i="11"/>
  <c r="X246" i="11"/>
  <c r="S246" i="11"/>
  <c r="X245" i="11"/>
  <c r="S245" i="11"/>
  <c r="X244" i="11"/>
  <c r="S244" i="11"/>
  <c r="X243" i="11"/>
  <c r="S243" i="11"/>
  <c r="X242" i="11"/>
  <c r="S242" i="11"/>
  <c r="X241" i="11"/>
  <c r="S241" i="11"/>
  <c r="X240" i="11"/>
  <c r="S240" i="11"/>
  <c r="X239" i="11"/>
  <c r="S239" i="11"/>
  <c r="AC238" i="11"/>
  <c r="AB238" i="11"/>
  <c r="X141" i="11"/>
  <c r="S141" i="11"/>
  <c r="X140" i="11"/>
  <c r="S140" i="11"/>
  <c r="X134" i="11"/>
  <c r="S134" i="11"/>
  <c r="X133" i="11"/>
  <c r="S133" i="11"/>
  <c r="X132" i="11"/>
  <c r="S132" i="11"/>
  <c r="X131" i="11"/>
  <c r="S131" i="11"/>
  <c r="X130" i="11"/>
  <c r="S130" i="11"/>
  <c r="X129" i="11"/>
  <c r="S129" i="11"/>
  <c r="X128" i="11"/>
  <c r="S128" i="11"/>
  <c r="X127" i="11"/>
  <c r="S127" i="11"/>
  <c r="AC126" i="11"/>
  <c r="AB126" i="11"/>
  <c r="C126" i="11"/>
  <c r="X125" i="11"/>
  <c r="S125" i="11"/>
  <c r="X124" i="11"/>
  <c r="S124" i="11"/>
  <c r="X118" i="11"/>
  <c r="S118" i="11"/>
  <c r="X117" i="11"/>
  <c r="S117" i="11"/>
  <c r="X116" i="11"/>
  <c r="X115" i="11"/>
  <c r="S115" i="11"/>
  <c r="S114" i="11"/>
  <c r="X113" i="11"/>
  <c r="S113" i="11"/>
  <c r="X112" i="11"/>
  <c r="S112" i="11"/>
  <c r="X111" i="11"/>
  <c r="S111" i="11"/>
  <c r="AC110" i="11"/>
  <c r="AB110" i="11"/>
  <c r="C110" i="11"/>
  <c r="A110" i="11"/>
  <c r="X109" i="11"/>
  <c r="S109" i="11"/>
  <c r="X108" i="11"/>
  <c r="S108" i="11"/>
  <c r="X107" i="11"/>
  <c r="S107" i="11"/>
  <c r="X106" i="11"/>
  <c r="S106" i="11"/>
  <c r="X105" i="11"/>
  <c r="S105" i="11"/>
  <c r="X104" i="11"/>
  <c r="S104" i="11"/>
  <c r="X103" i="11"/>
  <c r="S103" i="11"/>
  <c r="X102" i="11"/>
  <c r="S102" i="11"/>
  <c r="X101" i="11"/>
  <c r="S101" i="11"/>
  <c r="X100" i="11"/>
  <c r="S100" i="11"/>
  <c r="AC99" i="11"/>
  <c r="N10" i="14" s="1"/>
  <c r="AB99" i="11"/>
  <c r="M10" i="14" s="1"/>
  <c r="X49" i="11"/>
  <c r="S49" i="11"/>
  <c r="X48" i="11"/>
  <c r="S48" i="11"/>
  <c r="X42" i="11"/>
  <c r="S42" i="11"/>
  <c r="X41" i="11"/>
  <c r="S41" i="11"/>
  <c r="X40" i="11"/>
  <c r="S40" i="11"/>
  <c r="X39" i="11"/>
  <c r="S39" i="11"/>
  <c r="X38" i="11"/>
  <c r="S38" i="11"/>
  <c r="X37" i="11"/>
  <c r="S37" i="11"/>
  <c r="X36" i="11"/>
  <c r="S36" i="11"/>
  <c r="X35" i="11"/>
  <c r="S35" i="11"/>
  <c r="AC34" i="11"/>
  <c r="X33" i="11"/>
  <c r="S33" i="11"/>
  <c r="X32" i="11"/>
  <c r="S32" i="11"/>
  <c r="X26" i="11"/>
  <c r="S26" i="11"/>
  <c r="X25" i="11"/>
  <c r="S25" i="11"/>
  <c r="X24" i="11"/>
  <c r="S24" i="11"/>
  <c r="X23" i="11"/>
  <c r="S23" i="11"/>
  <c r="X22" i="11"/>
  <c r="S22" i="11"/>
  <c r="X21" i="11"/>
  <c r="S21" i="11"/>
  <c r="X20" i="11"/>
  <c r="S20" i="11"/>
  <c r="X19" i="11"/>
  <c r="S19" i="11"/>
  <c r="AC18" i="11"/>
  <c r="AB18" i="11"/>
  <c r="C18" i="11"/>
  <c r="X17" i="11"/>
  <c r="S17" i="11"/>
  <c r="X16" i="11"/>
  <c r="S16" i="11"/>
  <c r="X10" i="11"/>
  <c r="S10" i="11"/>
  <c r="X9" i="11"/>
  <c r="S9" i="11"/>
  <c r="X8" i="11"/>
  <c r="S8" i="11"/>
  <c r="X7" i="11"/>
  <c r="X6" i="11"/>
  <c r="S6" i="11"/>
  <c r="X5" i="11"/>
  <c r="S5" i="11"/>
  <c r="X4" i="11"/>
  <c r="S4" i="11"/>
  <c r="X3" i="11"/>
  <c r="S3" i="11"/>
  <c r="AC2" i="11"/>
  <c r="AB2" i="11"/>
  <c r="C2" i="11"/>
  <c r="A2" i="11"/>
  <c r="M22" i="14" l="1"/>
  <c r="M4" i="14"/>
  <c r="N5" i="14"/>
  <c r="M21" i="14"/>
  <c r="N22" i="14"/>
  <c r="M25" i="14"/>
  <c r="N12" i="14"/>
  <c r="N23" i="14"/>
  <c r="M3" i="14"/>
  <c r="N4" i="14"/>
  <c r="N21" i="14"/>
  <c r="M24" i="14"/>
  <c r="N25" i="14"/>
  <c r="M13" i="14"/>
  <c r="M5" i="14"/>
  <c r="M12" i="14"/>
  <c r="N13" i="14"/>
  <c r="M23" i="14"/>
  <c r="N24" i="14"/>
  <c r="AC367" i="11"/>
  <c r="M26" i="14"/>
  <c r="AB367" i="11"/>
  <c r="N3" i="14"/>
  <c r="N26" i="14"/>
  <c r="N11" i="14" l="1"/>
  <c r="N2" i="14"/>
  <c r="M20" i="14"/>
  <c r="M11" i="14"/>
  <c r="N20" i="14"/>
  <c r="M2" i="14"/>
  <c r="N28" i="14" l="1"/>
  <c r="M28" i="14"/>
  <c r="M30" i="14" l="1"/>
  <c r="M33" i="14"/>
  <c r="N35" i="14"/>
  <c r="M37" i="14" l="1"/>
</calcChain>
</file>

<file path=xl/sharedStrings.xml><?xml version="1.0" encoding="utf-8"?>
<sst xmlns="http://schemas.openxmlformats.org/spreadsheetml/2006/main" count="2211" uniqueCount="835">
  <si>
    <t>Sorumlusu</t>
  </si>
  <si>
    <t>Açıklama</t>
  </si>
  <si>
    <t>X</t>
  </si>
  <si>
    <t>Hedef/Faaliyetler</t>
  </si>
  <si>
    <t>Sorumlu</t>
  </si>
  <si>
    <t>Bütçe faslı</t>
  </si>
  <si>
    <t>Sonuç</t>
  </si>
  <si>
    <t>Hed.</t>
  </si>
  <si>
    <t>Ger.</t>
  </si>
  <si>
    <t>T. Maliyet</t>
  </si>
  <si>
    <t>G. Maliyet</t>
  </si>
  <si>
    <t>Ger. Oran</t>
  </si>
  <si>
    <t>Top. Tah. Maliyet</t>
  </si>
  <si>
    <t>Top. Ger. Maliyet</t>
  </si>
  <si>
    <t>2019
Ger. Maliyet</t>
  </si>
  <si>
    <t>2019
Tah. Maliyet</t>
  </si>
  <si>
    <t>2020
Tah. Maliyet</t>
  </si>
  <si>
    <t>2021
Tah. Maliyet</t>
  </si>
  <si>
    <t>2021
Ger. Maliyet</t>
  </si>
  <si>
    <t>Toplam Yıllık Maliyetler</t>
  </si>
  <si>
    <t>Başarı Göstergesi/Kanıt</t>
  </si>
  <si>
    <t>F 1.1.1</t>
  </si>
  <si>
    <t>F 1.1.2</t>
  </si>
  <si>
    <t>F 1.1.3</t>
  </si>
  <si>
    <t>F 1.1.4</t>
  </si>
  <si>
    <t>F 1.1.5</t>
  </si>
  <si>
    <t>F 1.1.6</t>
  </si>
  <si>
    <t>F 1.1.7</t>
  </si>
  <si>
    <t>F 1.1.8</t>
  </si>
  <si>
    <t>F 1.1.9</t>
  </si>
  <si>
    <t>F 1.1.10</t>
  </si>
  <si>
    <t>F 1.2.1</t>
  </si>
  <si>
    <t>F 1.2.2</t>
  </si>
  <si>
    <t>F 1.2.3</t>
  </si>
  <si>
    <t>F 1.2.4</t>
  </si>
  <si>
    <t>F 1.2.5</t>
  </si>
  <si>
    <t>F 1.2.6</t>
  </si>
  <si>
    <t>F 1.2.7</t>
  </si>
  <si>
    <t>F 1.2.8</t>
  </si>
  <si>
    <t>F 1.2.9</t>
  </si>
  <si>
    <t>F 1.2.10</t>
  </si>
  <si>
    <t>F 1.3.1</t>
  </si>
  <si>
    <t>F 1.3.2</t>
  </si>
  <si>
    <t>F 1.3.3</t>
  </si>
  <si>
    <t>F 1.3.4</t>
  </si>
  <si>
    <t>F 1.3.5</t>
  </si>
  <si>
    <t>F 1.3.6</t>
  </si>
  <si>
    <t>F 1.3.7</t>
  </si>
  <si>
    <t>F 1.3.8</t>
  </si>
  <si>
    <t>F 1.3.9</t>
  </si>
  <si>
    <t>F 1.3.10</t>
  </si>
  <si>
    <t>F 2.1.1</t>
  </si>
  <si>
    <t>F 2.1.2</t>
  </si>
  <si>
    <t>F 2.1.3</t>
  </si>
  <si>
    <t>F 2.1.4</t>
  </si>
  <si>
    <t>F 2.1.5</t>
  </si>
  <si>
    <t>F 2.1.6</t>
  </si>
  <si>
    <t>F 2.1.7</t>
  </si>
  <si>
    <t>F 2.1.8</t>
  </si>
  <si>
    <t>F 2.1.9</t>
  </si>
  <si>
    <t>F 2.1.10</t>
  </si>
  <si>
    <t>F 2.2.1</t>
  </si>
  <si>
    <t>F 2.2.2</t>
  </si>
  <si>
    <t>F 2.2.3</t>
  </si>
  <si>
    <t>F 2.2.4</t>
  </si>
  <si>
    <t>F 2.2.5</t>
  </si>
  <si>
    <t>F 2.2.6</t>
  </si>
  <si>
    <t>F 2.2.7</t>
  </si>
  <si>
    <t>F 2.2.8</t>
  </si>
  <si>
    <t>F 2.2.9</t>
  </si>
  <si>
    <t>F 2.2.10</t>
  </si>
  <si>
    <t>F 2.3.1</t>
  </si>
  <si>
    <t>F 2.3.2</t>
  </si>
  <si>
    <t>F 2.3.3</t>
  </si>
  <si>
    <t>F 2.3.4</t>
  </si>
  <si>
    <t>F 2.3.5</t>
  </si>
  <si>
    <t>F 2.3.6</t>
  </si>
  <si>
    <t>F 2.3.7</t>
  </si>
  <si>
    <t>F 2.3.8</t>
  </si>
  <si>
    <t>F 2.3.9</t>
  </si>
  <si>
    <t>F 2.3.10</t>
  </si>
  <si>
    <t>F 3.2.1</t>
  </si>
  <si>
    <t>F 3.2.2</t>
  </si>
  <si>
    <t>F 3.2.3</t>
  </si>
  <si>
    <t>F 3.2.4</t>
  </si>
  <si>
    <t>F 3.2.5</t>
  </si>
  <si>
    <t>F 3.2.6</t>
  </si>
  <si>
    <t>F 3.2.7</t>
  </si>
  <si>
    <t>F 3.2.8</t>
  </si>
  <si>
    <t>F 3.2.9</t>
  </si>
  <si>
    <t>F 3.2.10</t>
  </si>
  <si>
    <t>F 3.3.1</t>
  </si>
  <si>
    <t>F 3.3.2</t>
  </si>
  <si>
    <t>F 3.3.3</t>
  </si>
  <si>
    <t>F 3.3.4</t>
  </si>
  <si>
    <t>F 3.3.5</t>
  </si>
  <si>
    <t>F 3.3.6</t>
  </si>
  <si>
    <t>F 3.3.7</t>
  </si>
  <si>
    <t>F 3.3.8</t>
  </si>
  <si>
    <t>F 3.3.9</t>
  </si>
  <si>
    <t>F 3.3.10</t>
  </si>
  <si>
    <t>F 3.4.1</t>
  </si>
  <si>
    <t>F 3.4.2</t>
  </si>
  <si>
    <t>F 3.4.3</t>
  </si>
  <si>
    <t>F 3.4.4</t>
  </si>
  <si>
    <t>F 3.4.5</t>
  </si>
  <si>
    <t>F 3.4.6</t>
  </si>
  <si>
    <t>F 3.4.7</t>
  </si>
  <si>
    <t>F 3.4.8</t>
  </si>
  <si>
    <t>F 3.4.9</t>
  </si>
  <si>
    <t>F 3.4.10</t>
  </si>
  <si>
    <t>F 3.5.1</t>
  </si>
  <si>
    <t>F 3.5.2</t>
  </si>
  <si>
    <t>F 3.5.3</t>
  </si>
  <si>
    <t>F 3.5.4</t>
  </si>
  <si>
    <t>F 3.5.5</t>
  </si>
  <si>
    <t>F 3.5.6</t>
  </si>
  <si>
    <t>F 3.5.7</t>
  </si>
  <si>
    <t>F 3.5.8</t>
  </si>
  <si>
    <t>F 3.5.9</t>
  </si>
  <si>
    <t>F 3.5.10</t>
  </si>
  <si>
    <t>F 3.6.1</t>
  </si>
  <si>
    <t>F 3.6.2</t>
  </si>
  <si>
    <t>F 3.6.3</t>
  </si>
  <si>
    <t>F 3.6.4</t>
  </si>
  <si>
    <t>F 3.6.5</t>
  </si>
  <si>
    <t>F 3.6.6</t>
  </si>
  <si>
    <t>F 3.6.7</t>
  </si>
  <si>
    <t>F 3.6.8</t>
  </si>
  <si>
    <t>F 3.6.9</t>
  </si>
  <si>
    <t>F 3.6.10</t>
  </si>
  <si>
    <t>2020
Ger. Maliyet</t>
  </si>
  <si>
    <t>Performans Göstergesi</t>
  </si>
  <si>
    <t>Gerçekleşen</t>
  </si>
  <si>
    <t>Gös. Hedefi</t>
  </si>
  <si>
    <t>Ger. oranı</t>
  </si>
  <si>
    <t>Stratejiler</t>
  </si>
  <si>
    <t>F 3.1.1</t>
  </si>
  <si>
    <t>F 3.1.2</t>
  </si>
  <si>
    <t>F 3.1.3</t>
  </si>
  <si>
    <t>F 3.1.4</t>
  </si>
  <si>
    <t>F 3.1.5</t>
  </si>
  <si>
    <t>F 3.1.6</t>
  </si>
  <si>
    <t>F 3.1.7</t>
  </si>
  <si>
    <t>F 3.1.8</t>
  </si>
  <si>
    <t>F 3.1.9</t>
  </si>
  <si>
    <t>F 3.1.10</t>
  </si>
  <si>
    <t>F 3.1.11</t>
  </si>
  <si>
    <t>F 3.1.12</t>
  </si>
  <si>
    <t>Tah. Mali. Gen. Toplamı</t>
  </si>
  <si>
    <t>Ger. Mali. Gen. Toplamı</t>
  </si>
  <si>
    <t>2022
Tah. Maliyet</t>
  </si>
  <si>
    <t>2022
Ger. Maliyet</t>
  </si>
  <si>
    <t>2023
Tah. Maliyet</t>
  </si>
  <si>
    <t>2023
Ger. Maliyet</t>
  </si>
  <si>
    <t>F 3.1.13</t>
  </si>
  <si>
    <t>F 3.1.14</t>
  </si>
  <si>
    <t>F 3.1.15</t>
  </si>
  <si>
    <t>F 3.1.16</t>
  </si>
  <si>
    <t>F 1.4.1</t>
  </si>
  <si>
    <t>F 1.4.2</t>
  </si>
  <si>
    <t>F 1.4.3</t>
  </si>
  <si>
    <t>F 1.4.4</t>
  </si>
  <si>
    <t>F 1.4.5</t>
  </si>
  <si>
    <t>F 1.4.6</t>
  </si>
  <si>
    <t>F 1.4.7</t>
  </si>
  <si>
    <t>F 1.4.8</t>
  </si>
  <si>
    <t>F 1.4.9</t>
  </si>
  <si>
    <t>F 1.4.10</t>
  </si>
  <si>
    <t>F 3.7.1</t>
  </si>
  <si>
    <t>F 3.7.2</t>
  </si>
  <si>
    <t>F 3.7.3</t>
  </si>
  <si>
    <t>F 3.7.4</t>
  </si>
  <si>
    <t>F 3.7.5</t>
  </si>
  <si>
    <t>F 3.7.6</t>
  </si>
  <si>
    <t>F 3.7.7</t>
  </si>
  <si>
    <t>F 3.7.8</t>
  </si>
  <si>
    <t>F 3.7.9</t>
  </si>
  <si>
    <t>F 3.7.10</t>
  </si>
  <si>
    <t>O</t>
  </si>
  <si>
    <t>Ş</t>
  </si>
  <si>
    <t>M</t>
  </si>
  <si>
    <t>N</t>
  </si>
  <si>
    <t>H</t>
  </si>
  <si>
    <t>T</t>
  </si>
  <si>
    <t>A</t>
  </si>
  <si>
    <t>E</t>
  </si>
  <si>
    <t>K</t>
  </si>
  <si>
    <t>F 1.5.1</t>
  </si>
  <si>
    <t>F 1.5.2</t>
  </si>
  <si>
    <t>F 1.5.3</t>
  </si>
  <si>
    <t>F 1.5.4</t>
  </si>
  <si>
    <t>F 1.5.5</t>
  </si>
  <si>
    <t>F 1.5.6</t>
  </si>
  <si>
    <t>F 1.5.7</t>
  </si>
  <si>
    <t>F 1.5.8</t>
  </si>
  <si>
    <t>F 1.5.9</t>
  </si>
  <si>
    <t>F 1.5.10</t>
  </si>
  <si>
    <t>F 1.6.1</t>
  </si>
  <si>
    <t>F 1.6.2</t>
  </si>
  <si>
    <t>F 1.6.3</t>
  </si>
  <si>
    <t>F 1.6.4</t>
  </si>
  <si>
    <t>F 1.6.5</t>
  </si>
  <si>
    <t>F 1.6.6</t>
  </si>
  <si>
    <t>F 1.6.7</t>
  </si>
  <si>
    <t>F 1.6.8</t>
  </si>
  <si>
    <t>F 1.6.9</t>
  </si>
  <si>
    <t>F 1.6.10</t>
  </si>
  <si>
    <t>Yıllık Gerçekleşme Oranları</t>
  </si>
  <si>
    <t>Genel Gerçekleşme Oranı</t>
  </si>
  <si>
    <t>F 2.4.1</t>
  </si>
  <si>
    <t>F 2.4.2</t>
  </si>
  <si>
    <t>F 2.4.3</t>
  </si>
  <si>
    <t>F 2.4.4</t>
  </si>
  <si>
    <t>F 2.4.5</t>
  </si>
  <si>
    <t>F 2.4.6</t>
  </si>
  <si>
    <t>F 2.4.7</t>
  </si>
  <si>
    <t>F 2.4.8</t>
  </si>
  <si>
    <t>F 2.4.9</t>
  </si>
  <si>
    <t>F 2.4.10</t>
  </si>
  <si>
    <t>F 2.5.1</t>
  </si>
  <si>
    <t>F 2.5.2</t>
  </si>
  <si>
    <t>F 2.5.3</t>
  </si>
  <si>
    <t>F 2.5.4</t>
  </si>
  <si>
    <t>F 2.5.5</t>
  </si>
  <si>
    <t>F 2.5.6</t>
  </si>
  <si>
    <t>F 2.5.7</t>
  </si>
  <si>
    <t>F 2.5.8</t>
  </si>
  <si>
    <t>F 2.5.9</t>
  </si>
  <si>
    <t>F 2.5.10</t>
  </si>
  <si>
    <t>F 2.6.1</t>
  </si>
  <si>
    <t>F 2.6.2</t>
  </si>
  <si>
    <t>F 2.6.3</t>
  </si>
  <si>
    <t>F 2.6.4</t>
  </si>
  <si>
    <t>F 2.6.5</t>
  </si>
  <si>
    <t>F 2.6.6</t>
  </si>
  <si>
    <t>F 2.6.7</t>
  </si>
  <si>
    <t>F 2.6.8</t>
  </si>
  <si>
    <t>F 2.6.9</t>
  </si>
  <si>
    <t>F 2.6.10</t>
  </si>
  <si>
    <t>F 2.7.1</t>
  </si>
  <si>
    <t>F 2.7.2</t>
  </si>
  <si>
    <t>F 2.7.3</t>
  </si>
  <si>
    <t>F 2.7.4</t>
  </si>
  <si>
    <t>F 2.7.5</t>
  </si>
  <si>
    <t>F 2.7.6</t>
  </si>
  <si>
    <t>F 2.7.7</t>
  </si>
  <si>
    <t>F 2.7.8</t>
  </si>
  <si>
    <t>F 2.7.9</t>
  </si>
  <si>
    <t>F 2.7.10</t>
  </si>
  <si>
    <t>F 2.8.1</t>
  </si>
  <si>
    <t>F 2.8.2</t>
  </si>
  <si>
    <t>F 2.8.3</t>
  </si>
  <si>
    <t>F 2.8.4</t>
  </si>
  <si>
    <t>F 2.8.5</t>
  </si>
  <si>
    <t>F 2.8.6</t>
  </si>
  <si>
    <t>F 2.8.7</t>
  </si>
  <si>
    <t>F 2.8.8</t>
  </si>
  <si>
    <t>F 2.8.9</t>
  </si>
  <si>
    <t>F 2.8.10</t>
  </si>
  <si>
    <t>F 2.9.1</t>
  </si>
  <si>
    <t>F 2.9.2</t>
  </si>
  <si>
    <t>F 2.9.3</t>
  </si>
  <si>
    <t>F 2.9.4</t>
  </si>
  <si>
    <t>F 2.9.5</t>
  </si>
  <si>
    <t>F 2.9.6</t>
  </si>
  <si>
    <t>F 2.9.7</t>
  </si>
  <si>
    <t>F 2.9.8</t>
  </si>
  <si>
    <t>F 2.9.9</t>
  </si>
  <si>
    <t>F 2.9.10</t>
  </si>
  <si>
    <t>F 3.1.17</t>
  </si>
  <si>
    <t>F 3.1.18</t>
  </si>
  <si>
    <t>F 3.1.19</t>
  </si>
  <si>
    <t>F 3.1.20</t>
  </si>
  <si>
    <t>F 3.2.11</t>
  </si>
  <si>
    <t>F 3.2.12</t>
  </si>
  <si>
    <t>F 3.2.13</t>
  </si>
  <si>
    <t>F 3.2.14</t>
  </si>
  <si>
    <t>F 3.2.15</t>
  </si>
  <si>
    <t>F 3.2.16</t>
  </si>
  <si>
    <t>F 3.2.17</t>
  </si>
  <si>
    <t>F 3.2.18</t>
  </si>
  <si>
    <t>F 3.2.19</t>
  </si>
  <si>
    <t>F 3.2.20</t>
  </si>
  <si>
    <t>F 3.3.11</t>
  </si>
  <si>
    <t>F 3.3.12</t>
  </si>
  <si>
    <t>F 3.3.13</t>
  </si>
  <si>
    <t>F 3.3.14</t>
  </si>
  <si>
    <t>F 3.3.15</t>
  </si>
  <si>
    <t>F 3.3.16</t>
  </si>
  <si>
    <t>F 3.3.17</t>
  </si>
  <si>
    <t>F 3.3.18</t>
  </si>
  <si>
    <t>F 3.3.19</t>
  </si>
  <si>
    <t>F 3.3.20</t>
  </si>
  <si>
    <t>F 3.4.11</t>
  </si>
  <si>
    <t>F 3.4.12</t>
  </si>
  <si>
    <t>F 3.4.13</t>
  </si>
  <si>
    <t>F 3.4.14</t>
  </si>
  <si>
    <t>F 3.4.15</t>
  </si>
  <si>
    <t>F 3.4.16</t>
  </si>
  <si>
    <t>F 3.4.17</t>
  </si>
  <si>
    <t>F 3.4.18</t>
  </si>
  <si>
    <t>F 3.4.19</t>
  </si>
  <si>
    <t>F 3.4.20</t>
  </si>
  <si>
    <t>F 2.8.11</t>
  </si>
  <si>
    <t>F 2.8.12</t>
  </si>
  <si>
    <t>F 2.8.13</t>
  </si>
  <si>
    <t>F 2.8.14</t>
  </si>
  <si>
    <t>F 2.8.15</t>
  </si>
  <si>
    <t>F 2.7.11</t>
  </si>
  <si>
    <t>F 2.7.12</t>
  </si>
  <si>
    <t>F 2.7.13</t>
  </si>
  <si>
    <t>F 2.7.14</t>
  </si>
  <si>
    <t>F 2.7.15</t>
  </si>
  <si>
    <t>F 2.6.11</t>
  </si>
  <si>
    <t>F 2.6.12</t>
  </si>
  <si>
    <t>F 2.6.13</t>
  </si>
  <si>
    <t>F 2.6.14</t>
  </si>
  <si>
    <t>F 2.6.15</t>
  </si>
  <si>
    <t>F 2.5.11</t>
  </si>
  <si>
    <t>F 2.5.12</t>
  </si>
  <si>
    <t>F 2.5.13</t>
  </si>
  <si>
    <t>F 2.5.14</t>
  </si>
  <si>
    <t>F 2.5.15</t>
  </si>
  <si>
    <t>F 2.4.11</t>
  </si>
  <si>
    <t>F 2.4.12</t>
  </si>
  <si>
    <t>F 2.4.13</t>
  </si>
  <si>
    <t>F 2.4.14</t>
  </si>
  <si>
    <t>F 2.4.15</t>
  </si>
  <si>
    <t>F 2.3.11</t>
  </si>
  <si>
    <t>F 2.3.12</t>
  </si>
  <si>
    <t>F 2.3.13</t>
  </si>
  <si>
    <t>F 2.3.14</t>
  </si>
  <si>
    <t>F 2.3.15</t>
  </si>
  <si>
    <t>F 2.2.11</t>
  </si>
  <si>
    <t>F 2.2.12</t>
  </si>
  <si>
    <t>F 2.2.13</t>
  </si>
  <si>
    <t>F 2.2.14</t>
  </si>
  <si>
    <t>F 2.2.15</t>
  </si>
  <si>
    <t>F 2.1.11</t>
  </si>
  <si>
    <t>F 2.1.12</t>
  </si>
  <si>
    <t>F 2.1.13</t>
  </si>
  <si>
    <t>F 2.1.14</t>
  </si>
  <si>
    <t>F 2.1.15</t>
  </si>
  <si>
    <t>F 1.4.11</t>
  </si>
  <si>
    <t>F 1.4.12</t>
  </si>
  <si>
    <t>F 1.4.13</t>
  </si>
  <si>
    <t>F 1.4.14</t>
  </si>
  <si>
    <t>F 1.4.15</t>
  </si>
  <si>
    <t>F 1.3.11</t>
  </si>
  <si>
    <t>F 1.3.12</t>
  </si>
  <si>
    <t>F 1.3.13</t>
  </si>
  <si>
    <t>F 1.3.14</t>
  </si>
  <si>
    <t>F 1.3.15</t>
  </si>
  <si>
    <t>F 1.2.11</t>
  </si>
  <si>
    <t>F 1.2.12</t>
  </si>
  <si>
    <t>F 1.2.13</t>
  </si>
  <si>
    <t>F 1.2.14</t>
  </si>
  <si>
    <t>F 1.2.15</t>
  </si>
  <si>
    <t>F 1.1.11</t>
  </si>
  <si>
    <t>F 1.1.12</t>
  </si>
  <si>
    <t>F 1.1.13</t>
  </si>
  <si>
    <t>F 1.1.14</t>
  </si>
  <si>
    <t>F 1.1.15</t>
  </si>
  <si>
    <t>HOPA TİCARET VE  SANAYİ ODASI
2019-2023 STRATEJİK PLANI
YILLIK PROGRAM
YILLIK İŞ PLANLARI</t>
  </si>
  <si>
    <t>Stratejik Amaç 1. Hopa İçin Değer Yaratmak</t>
  </si>
  <si>
    <t xml:space="preserve">Hedef 1.1. Lojistik sektörünün gelişmesi için çalışmalar yapılacaktır. </t>
  </si>
  <si>
    <t xml:space="preserve">Hedef 1.2. Turizm sektörünün gelişmesi için çalışmalar yapılacaktır. </t>
  </si>
  <si>
    <t xml:space="preserve">Hedef 1.3. Deniz Ürünleri ve Balıkçılık sektörünün gelişmesi için çalışmalar yapılacaktır. </t>
  </si>
  <si>
    <t xml:space="preserve">Hedef 1.4. Hopa Limanının etkin ve verimli hale getirilmesi için çalışmalar yapılacaktır. </t>
  </si>
  <si>
    <t>Stratejik Amaç 2. Kurumsal Kapasitemizi Geliştirmek</t>
  </si>
  <si>
    <t>Hedef 2.1. Yönetimde etkinlik ve verimlilik sağlanacaktır.</t>
  </si>
  <si>
    <t>Hedef 2.2. Çalışanların (performansları yükseltilecek) verimliliği artırılacaktır.</t>
  </si>
  <si>
    <t>Hedef 2.3. Paydaşlarla ilişkiler geliştirilerek odanın etkin tanıtımı sağlanacaktır.</t>
  </si>
  <si>
    <t>Hedef 2.4. Üyelerle ilişkiler güçlendirilecektir.</t>
  </si>
  <si>
    <t>Hedef 2.5. Proje geliştirme ve yönetme kapasitesi geliştirilecektir.</t>
  </si>
  <si>
    <t>Stratejik Amaç 3. Hizmetlerimizin Kalitesini Yükseltmek</t>
  </si>
  <si>
    <t>Hedef 3.1. Üyelerimizin komite ve sektörel bazda, nitelikli biçimde, bir araya gelmeleri sağlanacaktır.</t>
  </si>
  <si>
    <t>Hedef 3.2. Üyelerimize, ihtiyaçları doğrultusunda, bilgi ve danışmanlık desteği verilecektir.</t>
  </si>
  <si>
    <t>Hedef 3.3. Üyelerimize iş geliştirme desteği sağlanacaktır.</t>
  </si>
  <si>
    <t>Hedef 3.4. Üyelerimize, ihtiyaçları doğrultusunda, eğitimler verilecektir.</t>
  </si>
  <si>
    <t>Hedef 3.5. Üyelerimizin uluslararası pazarlara açılması sağlanacaktır.</t>
  </si>
  <si>
    <t>(Ç) Çalışan Performans ortalaması</t>
  </si>
  <si>
    <t>(Ç) Sosyal Medya Kullanım İstatistiklerindeki Artış Oranı</t>
  </si>
  <si>
    <t>(Ç) Yazılı ve Görsel Medya Kullanım İstatistiklerindeki Artış Oranı</t>
  </si>
  <si>
    <t>(K) Üye Memnuniyet Seviyesi</t>
  </si>
  <si>
    <t>(Ç) Odanın etkinliklerine katılan üye sayısı</t>
  </si>
  <si>
    <t>(Ç) Üye bilgileri Güncellik Oranı</t>
  </si>
  <si>
    <t>(Ç) Gerçekleştirilen proje sayısı</t>
  </si>
  <si>
    <t>(Ç) Teşvik ve Desteklerden Faydalanan Üye Sayısı (Veya Oranı)</t>
  </si>
  <si>
    <t>(Ç) Danışmanlık Hizmetlerinden Faydalanan Üye Sayısı (Veya Oranı)</t>
  </si>
  <si>
    <t>(K) Üyelerin Bilgi, Danışmanlık ve Destek Hizmetinden Memnuniyet Seviyesi</t>
  </si>
  <si>
    <t>(K) Üyelerin Eğitim Hizmetlerinden Memnuniyet Seviyesi</t>
  </si>
  <si>
    <t>(Ç) İhracat yapan üye sayısındaki artış oranı</t>
  </si>
  <si>
    <t>Tıklayınız</t>
  </si>
  <si>
    <t>Lojistik Sektörü ile ilgili mesleki eğitimler,</t>
  </si>
  <si>
    <t>Konu ile ilgili Lobi faaliyetleri,</t>
  </si>
  <si>
    <t>H. YILDIRIM</t>
  </si>
  <si>
    <t>…</t>
  </si>
  <si>
    <r>
      <rPr>
        <b/>
        <sz val="9"/>
        <color theme="1"/>
        <rFont val="Calibri"/>
        <family val="2"/>
        <scheme val="minor"/>
      </rPr>
      <t>PG Türü: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 (Body)_x0000_"/>
        <charset val="162"/>
      </rPr>
      <t>Ç</t>
    </r>
    <r>
      <rPr>
        <sz val="9"/>
        <color theme="1"/>
        <rFont val="Calibri"/>
        <family val="2"/>
        <scheme val="minor"/>
      </rPr>
      <t xml:space="preserve">ıktı (Sayı Oran), </t>
    </r>
    <r>
      <rPr>
        <b/>
        <sz val="9"/>
        <color rgb="FFFF0000"/>
        <rFont val="Calibri (Body)_x0000_"/>
        <charset val="162"/>
      </rPr>
      <t>S</t>
    </r>
    <r>
      <rPr>
        <sz val="9"/>
        <color theme="1"/>
        <rFont val="Calibri"/>
        <family val="2"/>
        <scheme val="minor"/>
      </rPr>
      <t xml:space="preserve">onuç (etki), </t>
    </r>
    <r>
      <rPr>
        <b/>
        <sz val="9"/>
        <color rgb="FFFF0000"/>
        <rFont val="Calibri (Body)_x0000_"/>
        <charset val="162"/>
      </rPr>
      <t>E</t>
    </r>
    <r>
      <rPr>
        <sz val="9"/>
        <color theme="1"/>
        <rFont val="Calibri"/>
        <family val="2"/>
        <scheme val="minor"/>
      </rPr>
      <t>tkililik (Beklentiye Ulaşma Seviyesi),</t>
    </r>
    <r>
      <rPr>
        <b/>
        <sz val="9"/>
        <color rgb="FFFF0000"/>
        <rFont val="Calibri (Body)_x0000_"/>
        <charset val="162"/>
      </rPr>
      <t xml:space="preserve"> K</t>
    </r>
    <r>
      <rPr>
        <sz val="9"/>
        <color theme="1"/>
        <rFont val="Calibri"/>
        <family val="2"/>
        <scheme val="minor"/>
      </rPr>
      <t xml:space="preserve">alite (Kullanıcı, Yararlanıcı Memnuniyet Seviyesi), </t>
    </r>
    <r>
      <rPr>
        <b/>
        <sz val="9"/>
        <color rgb="FFFF0000"/>
        <rFont val="Calibri (Body)_x0000_"/>
        <charset val="162"/>
      </rPr>
      <t>V</t>
    </r>
    <r>
      <rPr>
        <sz val="9"/>
        <color theme="1"/>
        <rFont val="Calibri"/>
        <family val="2"/>
        <scheme val="minor"/>
      </rPr>
      <t>erimlilik (Çıktı/Girdi)</t>
    </r>
  </si>
  <si>
    <t>İlgili Süreç/Hedef</t>
  </si>
  <si>
    <t>Yurtdışında açılan şube sayısı</t>
  </si>
  <si>
    <t>Hopa Transit Ticaret Merkezi Projesi ile ilgili çalışmalar</t>
  </si>
  <si>
    <t>alım-satım heyetleri oluşturulması, fuar katılımı,</t>
  </si>
  <si>
    <t xml:space="preserve">Lojistik Eğitimi, Uluslarası Kara Taşıması Eğitimi, </t>
  </si>
  <si>
    <t>Lojistik Sektörü master planının hazırlanması için Kalkınma ajansına başvuru yapılması</t>
  </si>
  <si>
    <t>Lojistik Sektörü Uluslarası Çalıştaylarının yapılması</t>
  </si>
  <si>
    <t>DOKA' ya başvurular</t>
  </si>
  <si>
    <t>Uluslarası Çalıştay</t>
  </si>
  <si>
    <t>Hopa -Kemalpaşa Turizm Rehberi Hazırlanması</t>
  </si>
  <si>
    <t>2. Karadeniz Yat Rallisinde yer alınması</t>
  </si>
  <si>
    <t>Turizm Sektörü ile ilgili mesleki eğitimler</t>
  </si>
  <si>
    <t>Yerel İşletmecilikle ilgili eğitim</t>
  </si>
  <si>
    <t>Turizm sektörü ile ilgili konferans düzenlenmesi</t>
  </si>
  <si>
    <t>Balık çeşitliliği ve populasyonunun geliştirilmesi için çalışma yapma</t>
  </si>
  <si>
    <t>Balıkçı barınaklarının daha modern bir yapıya kavuşturulması için çalışma yapılması</t>
  </si>
  <si>
    <t>Deniz İçerisinde Balık yuvaları oluşturulması</t>
  </si>
  <si>
    <t>İşletme yetkilileri ile görüşme, toplantı</t>
  </si>
  <si>
    <t>Kültür balıkçılığının yapılmasının teşvik edilmesi</t>
  </si>
  <si>
    <t>Bilgilendirme semineri</t>
  </si>
  <si>
    <t>Sarp Sınır Kapısında yapılacak yakıt ikmali için Hopa Limanındaki taknların kullanılması</t>
  </si>
  <si>
    <t>Akaryakıt İstasyonuna depoların kiralanması</t>
  </si>
  <si>
    <t>ETİ Bakır'ın Hopa Limanındaki maden yüklemesi tonajının artırılması</t>
  </si>
  <si>
    <t>maden yüklemesindeki artış oranı</t>
  </si>
  <si>
    <t>karar mercileri ile görüşme, belgenin alınması</t>
  </si>
  <si>
    <t>Hopa Limanı için LPG İhtisas Gümrüğü Sertifikasının alınması için çalışmalar yapılması</t>
  </si>
  <si>
    <t>Hopa Limanı-Batum arası demiryolu projesi ile ilgili kalkınma ajansına başvuru yapılması</t>
  </si>
  <si>
    <t>Başvuru</t>
  </si>
  <si>
    <t>Gürcistan'da görüşme ve ziyartler yapılması</t>
  </si>
  <si>
    <t>Ziyaretler</t>
  </si>
  <si>
    <t>İran'a işgezisi düzenlenmesi</t>
  </si>
  <si>
    <t>Ziyaret ve İş Görüşmeleri</t>
  </si>
  <si>
    <t>Rusya Soçi'ye iş gezisi düzenlenmesi</t>
  </si>
  <si>
    <t>Ziyaret</t>
  </si>
  <si>
    <t>Su Sporları ile ilgili çalışmalar yapılamısı</t>
  </si>
  <si>
    <t>İŞKUR ile işbirlikleri ve bilgilendirme toplantıları yapılması</t>
  </si>
  <si>
    <t>Yapılan görüşme sayısı</t>
  </si>
  <si>
    <t>Callcentere firmaları ile Hopa'da işletme açmaları içim görüşülmesi</t>
  </si>
  <si>
    <t>İşe alınan kişi sayısı</t>
  </si>
  <si>
    <t>Kadın istihdamının artırılması için çalışma yapılması</t>
  </si>
  <si>
    <t>Coğrafi İşaret tescillerinin alınarak üretime geçilmesi ve istihdam sağlaması için çalışma yapılması</t>
  </si>
  <si>
    <t>Girişimcilik Eğitimi verilmesi</t>
  </si>
  <si>
    <t>Yöresel Ürünlerin üretimi ve pazarlanması için çalışma yapmak</t>
  </si>
  <si>
    <t>Pazarlanan Yöresel Ürün Sayısı</t>
  </si>
  <si>
    <t>E-ticaret hakkında bilgilendirme toplantılarının yapılması</t>
  </si>
  <si>
    <t>Bilgilendirme Toplantıları</t>
  </si>
  <si>
    <t>Oda olarak e-ticaret sitelerine üyeliğin teşvik edilmesi</t>
  </si>
  <si>
    <t>E-ticaret sitelerine Üye olan üye sayısı</t>
  </si>
  <si>
    <t>Turizm Sektörü Bilgilendirme Konferanslar</t>
  </si>
  <si>
    <t>Hedef 1.6. İstihdamın artırılması için çalışmalar yapılacaktır.</t>
  </si>
  <si>
    <t>Hedef 1.7. Girişimciliğin özendirilmesi için çalışmalar yapılacaktır.</t>
  </si>
  <si>
    <t xml:space="preserve">Hedef 1.5. Gürcistan, Rusya ve İran ile ticaretin gelişmesi için çalışmalar yapılacaktır. </t>
  </si>
  <si>
    <t>Kalite Çemberi toplantıları gerçekleştirilecek</t>
  </si>
  <si>
    <t xml:space="preserve">Toplantı </t>
  </si>
  <si>
    <t>Oda Yöneticilerine Eğitimler verilmesi</t>
  </si>
  <si>
    <t>Yönetici Eğiti sayısı</t>
  </si>
  <si>
    <t>Odanın vizyon, temel değerler ve politikalarının gözden geçirilmesi</t>
  </si>
  <si>
    <t>Gözden geçirme toplantıları</t>
  </si>
  <si>
    <t>Değerlendirme Top.</t>
  </si>
  <si>
    <t>Çalışan eğitimleri (teknik ve kişisel gelişim)</t>
  </si>
  <si>
    <t>Personel Eğitim Sayısı</t>
  </si>
  <si>
    <t>Çalışan Performans Yönetim Sisteminin gözden geçirilmesi, Çalışan performanslarının ölçülmesi ve ödüllendirme</t>
  </si>
  <si>
    <t>AİK tarafından değerlendirme yapılması, Performans Ölçümü ve ödüllendirme</t>
  </si>
  <si>
    <t>kıyaslama çalışması yapılan oda sayısı</t>
  </si>
  <si>
    <t>Aylık Çalışan toplantılarında Çalışan görüş-önerilerinin alınması</t>
  </si>
  <si>
    <t>Peronel tarafından alınan görüş ve önerilerin sayısı</t>
  </si>
  <si>
    <t>Çalışan memnuniyetinin tespiti</t>
  </si>
  <si>
    <t>Memnuniyet Oranı</t>
  </si>
  <si>
    <t>Kurumsal Kimlik Kılavuzu</t>
  </si>
  <si>
    <t xml:space="preserve">Toplum Memnuniyet anketi </t>
  </si>
  <si>
    <t>Yerel Basınla kahvaltı düzenlenmesi</t>
  </si>
  <si>
    <t xml:space="preserve">Basılan Kılavuz </t>
  </si>
  <si>
    <t xml:space="preserve">Anket </t>
  </si>
  <si>
    <t>Paydaş toplantıları sayısı</t>
  </si>
  <si>
    <t>Bültenler ve Faaliyet Raporunun yurtiçi ve yurtdışı dış paydaşlara ulaştırılması</t>
  </si>
  <si>
    <t>ulaşılan  kurum/kişi</t>
  </si>
  <si>
    <t>Kahvaltı</t>
  </si>
  <si>
    <t>Başarılı üyelerin ödüllendirilmesi</t>
  </si>
  <si>
    <t>Üye işyerinin ziyaret edilmesi</t>
  </si>
  <si>
    <t>Üyelerle istişare kahvaltıları düzenlenmesi</t>
  </si>
  <si>
    <t>İş Dünyası ve Üniversitenin katılımıyla Paydaş toplantıları</t>
  </si>
  <si>
    <t>Üye Bilgilerinin güncelliğinin sağlanması</t>
  </si>
  <si>
    <t>Meslek grupları halinde üye memnuniyte, beklenti anketi düzenlenmesi</t>
  </si>
  <si>
    <t>H. TATAR</t>
  </si>
  <si>
    <t>Meclis</t>
  </si>
  <si>
    <t>Anket Uygulanan Üye Sayısı</t>
  </si>
  <si>
    <t>Ödüllendiirlen Üye Sayısı</t>
  </si>
  <si>
    <t>Ziyaret Edilen Üye sayısı</t>
  </si>
  <si>
    <t>Bilgisi güncellenen üye sayısı</t>
  </si>
  <si>
    <t>Akademik Danışman ile uluslarası hibelere yönelik proje hazırlanması</t>
  </si>
  <si>
    <t>Proje Yazma Eğitimi</t>
  </si>
  <si>
    <t>Protokol</t>
  </si>
  <si>
    <t xml:space="preserve">Belirlenen hedef ülke sayısı , </t>
  </si>
  <si>
    <t>Artvin bölgesi odaları müşterek toplantısı</t>
  </si>
  <si>
    <t>Meslek grupları ile kahvaltı</t>
  </si>
  <si>
    <t>Bölge Koordinasyon toplantıları</t>
  </si>
  <si>
    <t>Meslek Komiteleri toplantı katılım performansının takibi ve ödüllendirme</t>
  </si>
  <si>
    <t>Katılımın teşviki için 5 komiteden en çok katılım sağlayan komite üyesine ödül</t>
  </si>
  <si>
    <t>Bölge odaları komiteleri ile yapıaln topalntı</t>
  </si>
  <si>
    <t>YK</t>
  </si>
  <si>
    <t xml:space="preserve">Bölge odaları meslek komiteleri arası diyalog toplantıları </t>
  </si>
  <si>
    <t>Yönetim kadrolarından oluşturulan komisyonların çalışmalarının değerlendirilmesi</t>
  </si>
  <si>
    <t>Proje yazma konusunda üyeler danışmanlık hizmeti sunulması</t>
  </si>
  <si>
    <t>Üniversite işbirliği ile ürün bazında Pazar araştırması yapılarak üyelere sunulması</t>
  </si>
  <si>
    <t>Yapılan toplantı sayısı</t>
  </si>
  <si>
    <t>Pazar araştırma raporu</t>
  </si>
  <si>
    <t>Danışmanlık Yapılan Proje Sayısı</t>
  </si>
  <si>
    <t>Toplantı Sayısı</t>
  </si>
  <si>
    <t xml:space="preserve">Kalkınma Ajansı Proje Yazma Eğitimi (workshop) </t>
  </si>
  <si>
    <t>Üniversite ile işbirliği yapılarak sektör analiz raporu sunulması</t>
  </si>
  <si>
    <t>Üyelerin birleşerek büyümelerinin sağlanması için bilinç yaratma çalışmaları,</t>
  </si>
  <si>
    <t>Yurtiçi fuarları hakkında üyelerin bilgilendirilmesi ve Fuar katılımlarının teşvik edilmesi</t>
  </si>
  <si>
    <t>Dış Ticaret Eğitimi düzenlenmesi</t>
  </si>
  <si>
    <t>Üyeler Pazarlama ve Satış Eğitimi verilmesi</t>
  </si>
  <si>
    <t>Üyelere Kişisel Gelişim Eğitimleri (benden dili, iletişim vb.),</t>
  </si>
  <si>
    <t>Üniverisite işbirliği ile Uluslarası Pazar araştırmaları yapılarak üyelere sunulması</t>
  </si>
  <si>
    <t>Yabancı heyetlerin ilçeye davet edilerek üyelerle buluşturulması</t>
  </si>
  <si>
    <t>YurtdIşı fuarları hakkında üyelerin bilgilendirilmesi ve Fuar katılımlarının teşvik edilmesi</t>
  </si>
  <si>
    <t xml:space="preserve">İş Geliştimre teşvik ve destekleri ile ilgili danışmanlık verilmesive bilgilendirme toplantıları düzenlenmesi  </t>
  </si>
  <si>
    <t>Sektör Raporu</t>
  </si>
  <si>
    <t>Fuara katılan üye sayısı</t>
  </si>
  <si>
    <t xml:space="preserve">Eğitim </t>
  </si>
  <si>
    <t>Eğitim Sayısı</t>
  </si>
  <si>
    <t>Ulusal ve uluslarsı otel zincirlerinin ilçeye çekilmesi için çalışmalar yapılması</t>
  </si>
  <si>
    <t>M. Burçin ÖZER</t>
  </si>
  <si>
    <t>M. B. ÖZER</t>
  </si>
  <si>
    <t>Pazar Raporu</t>
  </si>
  <si>
    <t xml:space="preserve">Heyet Buluşması </t>
  </si>
  <si>
    <t>Turizm Rehberi</t>
  </si>
  <si>
    <t>Ralli Organizasyonu</t>
  </si>
  <si>
    <t>İnanç turizmi kapsamında Makriali Klisesinin ve tarihi camilerin destinasyona katılmasını sağlamak</t>
  </si>
  <si>
    <t xml:space="preserve">Destinasyonlarına katan tur firmaları </t>
  </si>
  <si>
    <t>02.12.001</t>
  </si>
  <si>
    <t>02.12.012</t>
  </si>
  <si>
    <t>02.12.007</t>
  </si>
  <si>
    <t>02.12.008</t>
  </si>
  <si>
    <t>02.12.010</t>
  </si>
  <si>
    <t>02.12.003</t>
  </si>
  <si>
    <t>02.05.008</t>
  </si>
  <si>
    <t>02.04.024</t>
  </si>
  <si>
    <t>02.12.009</t>
  </si>
  <si>
    <t>02.12.011</t>
  </si>
  <si>
    <t>02.05.009</t>
  </si>
  <si>
    <t>02.04.016</t>
  </si>
  <si>
    <t>02.08.005</t>
  </si>
  <si>
    <t>02.09.003</t>
  </si>
  <si>
    <t>02.12.002</t>
  </si>
  <si>
    <t xml:space="preserve"> 02.09.002</t>
  </si>
  <si>
    <t>02.09.002</t>
  </si>
  <si>
    <t>İnsan Kaynakları Yönetim Sistemi kıyaslama çalışması</t>
  </si>
  <si>
    <t>02.04.033</t>
  </si>
  <si>
    <t>Üniversite ile Proje hazırlanmasına dair işbirliği protoklleri imzalanması</t>
  </si>
  <si>
    <t>Teşvik, hibe, destekler bilgilendirme toplantıları yapılması</t>
  </si>
  <si>
    <t xml:space="preserve">Kalkınma Ajansı kooperatifleşme hakkında bilgilendirme toplantısı </t>
  </si>
  <si>
    <t>Barınakların Faaliyet Geçmesi için Lobicilik</t>
  </si>
  <si>
    <t>Farklı Su Sporları ile ilgili girişimde bulunulması ve klüp kurulması</t>
  </si>
  <si>
    <t>Başvuru sayısı</t>
  </si>
  <si>
    <t>İşbirliği toplantı sayısı</t>
  </si>
  <si>
    <t>Düzenlenen konferasn sayısı</t>
  </si>
  <si>
    <t>Coğrafi işareti alınan ürünlerle ilgili açılan işletmelerdeki artı istihdam</t>
  </si>
  <si>
    <t xml:space="preserve">Taktik Hizmetler </t>
  </si>
  <si>
    <t>Oda Üyesi Lojistik Firmalarımızın yurtdışında şube açarak pazarda güçlenmelerini sağlamak</t>
  </si>
  <si>
    <t>Stratejik Destek Faaliyetleri</t>
  </si>
  <si>
    <t>Klasik Destek Faaliyetleri</t>
  </si>
  <si>
    <t>Taktik Hizmetler</t>
  </si>
  <si>
    <t>İş Geliştirme konsunda yapılan toplantılar</t>
  </si>
  <si>
    <t>Üyelere Kurumsal Gelişim Eğitimi, (E-ticaret, Verimlilik, )</t>
  </si>
  <si>
    <t xml:space="preserve">Stratejik Destek Faaliyetleri </t>
  </si>
  <si>
    <t>Personel ve Üyelere Proje Yazma Eğitimi düzenlenemesi</t>
  </si>
  <si>
    <t>0. AKYÜREK                   M. B. ÖZER</t>
  </si>
  <si>
    <t xml:space="preserve">Meclis </t>
  </si>
  <si>
    <t>AİK/MECLİS</t>
  </si>
  <si>
    <t>YK/H. YILDIRIM</t>
  </si>
  <si>
    <t>(Ç) Lojistik sektöründe faaliyet gösteren şirket ve bunlara ait araç sayısı</t>
  </si>
  <si>
    <t>(ç) Yatak kapasitesi ve doluluk oranının artırılması</t>
  </si>
  <si>
    <t>(Ç) İlçeye gelen turist sayısında artış (adam/gece)</t>
  </si>
  <si>
    <t>(Ç) Deniz kültür balçılığnda üretim yapılması (işletme sayısında artış)</t>
  </si>
  <si>
    <t xml:space="preserve">(Ç) Limanda elleçlenen yük miktarındaki artış </t>
  </si>
  <si>
    <t>(Ç) Limana gelen ve giden gemi sayısında artış</t>
  </si>
  <si>
    <t xml:space="preserve">(Ç) İşbaşı yapan kişi sayısındaki artış </t>
  </si>
  <si>
    <t xml:space="preserve">(Ç) Antrepoların yıllık doluluk oranı </t>
  </si>
  <si>
    <t>Hopa Limanı tank termina işletmeciliğinde motorin ve LPG ikmali projeleri kapsamında istihdam için çalışma yapılması</t>
  </si>
  <si>
    <t>(Ç) Hopa’daki girişimci sayısındaki artış oranı (yeni işletme sayısı)</t>
  </si>
  <si>
    <t>(Ç) Proje Başvuru Sayısı</t>
  </si>
  <si>
    <t>(Ç) Sektörel Toplantılar</t>
  </si>
  <si>
    <t>(Ç) meslek komiteleri toplantı katılım oranları</t>
  </si>
  <si>
    <t>(Ç) İş Geliştirme Desteği alan Üye Sayısı</t>
  </si>
  <si>
    <t xml:space="preserve">(Ç) İhracat yapan üyelerin yıllık toplam ihracatlarındaki artış </t>
  </si>
  <si>
    <t>(Ç) Üye Eğitimlerine Katılım Sayısı</t>
  </si>
  <si>
    <t>(Ç) Üyelere Eğitim Sayısı</t>
  </si>
  <si>
    <t>(Ç) Oda tarafından yapılan iş geliştirme etkinliklerine katılan üye sayısı</t>
  </si>
  <si>
    <t>(K) Çalışan Memnuniyet Seviyesi ortalaması</t>
  </si>
  <si>
    <t xml:space="preserve">(Ç) Hopa Limanında tonaj artışı </t>
  </si>
  <si>
    <t>(Ç) Gürcistan, Rusya ve İran ülkelerine yılda bir ziyaret yapılması</t>
  </si>
  <si>
    <t>(Ç) Bu üç ülkede fuar ve kongreye katılım</t>
  </si>
  <si>
    <t>(Ç) İstihdam hedefli eğitim ve bilgilendirme toplantıları sayısı (yıllık)</t>
  </si>
  <si>
    <t>(Ç) Oda Organ toplantılarındaki katılım oranı</t>
  </si>
  <si>
    <t>F 1.7.1</t>
  </si>
  <si>
    <t>F 1.7.2</t>
  </si>
  <si>
    <t>F 1.7.3</t>
  </si>
  <si>
    <t>F 1.7.4</t>
  </si>
  <si>
    <t>F 1.7.5</t>
  </si>
  <si>
    <t>F 1.7.6</t>
  </si>
  <si>
    <t>F 1.7.7</t>
  </si>
  <si>
    <t>F 1.7.8</t>
  </si>
  <si>
    <t>F 1.7.9</t>
  </si>
  <si>
    <t>F 1.7.10</t>
  </si>
  <si>
    <t>3. Lojistik çalıştayının uluslararası aktörelerin katılımıyla düzenlenmesi</t>
  </si>
  <si>
    <t>Turizm Sektörü Bilgilendirme Konferansı</t>
  </si>
  <si>
    <t>Çağçağan Şelalesinin turizme açılması için Lobi faaliyetlerinin gerçekleştirilmesi</t>
  </si>
  <si>
    <t>Valilik, Turizm Müdürlüğü ve Belediye ile görüşme</t>
  </si>
  <si>
    <t>Hamdi Yıldırım</t>
  </si>
  <si>
    <t>Araştırma Raporu</t>
  </si>
  <si>
    <t xml:space="preserve">Web sayfasında yer alan bilgilendirme </t>
  </si>
  <si>
    <t>Bilgilendirme toplantı sayısı</t>
  </si>
  <si>
    <t>İŞKUR istihdam destekleri hakkında bilgilendirme toplantıları yapılması</t>
  </si>
  <si>
    <t xml:space="preserve">Kitap </t>
  </si>
  <si>
    <t>KOSGEB yeni girişimci destekleri hakkında bilgilendirme toplantıları düzenlenmesi</t>
  </si>
  <si>
    <t>Üst Yönetimin değerlendirmesiı, Performans Ölçümü ve ödüllendirme</t>
  </si>
  <si>
    <t>Üye memnuniyet, beklenti anketi düzenlenmesi</t>
  </si>
  <si>
    <t>Meclis, YK</t>
  </si>
  <si>
    <t>Rapor Sayısı</t>
  </si>
  <si>
    <t>Oda bünyesinde proje birimi kurulması</t>
  </si>
  <si>
    <t>Birim</t>
  </si>
  <si>
    <t>Klasik Destek Faaliyeti</t>
  </si>
  <si>
    <t>Proje sayısı</t>
  </si>
  <si>
    <t>Lojistik ve İhracat Sektör Konseyi Kurulması (Oda-Üye-Üniversite)</t>
  </si>
  <si>
    <t>Turizm Sektör Konseyi Kurulması (Oda-Üye-Üniversite-Belediye)</t>
  </si>
  <si>
    <t>KOSGEB İş Geliştirme Desteği Bilgilendirme toplantısı</t>
  </si>
  <si>
    <t>Pazarlama ve Satış Eğitimi düzenlenmesi</t>
  </si>
  <si>
    <t>Eğitime Katılan Üye Sayısı</t>
  </si>
  <si>
    <t>Mevczuat ve teşvik uygulamaları eğitimi düzenlenmesi</t>
  </si>
  <si>
    <t>Şirket satın alma, birleşme, büyüme stratejileri eğitimi düzenlenmesi</t>
  </si>
  <si>
    <t>Yurtdışı İş Gezisi katılımcı üye sayısı</t>
  </si>
  <si>
    <t>12</t>
  </si>
  <si>
    <t>Üyelerle etkinlikler düzenlenmesi</t>
  </si>
  <si>
    <t>TOBB2B hakkında üyelerin bilgilendirilmesi</t>
  </si>
  <si>
    <t>Lojistik konusunda eğitim ve seminer düzenlenmesi</t>
  </si>
  <si>
    <t xml:space="preserve">Hopa'nın Belleği Kitap çalışmasının hazırlanması ve basımı </t>
  </si>
  <si>
    <t xml:space="preserve">Kruvaziyer Projesinin güncellenmesi </t>
  </si>
  <si>
    <t>Turizm sektörünün önde gelen acentelerinin ilçeye davet edilmesi</t>
  </si>
  <si>
    <t>Uluslarası marka zinciri bir otelin açılması için çalışma yapılamsı</t>
  </si>
  <si>
    <t>Su Sporlarının geliştirilmesi için Karaadeniz Rat Rallisi kapsamında yelkenli eğitimi düzenlenmesi</t>
  </si>
  <si>
    <t>Hopa Limanındaki tankların firmalara kullandırılması için çalışma yapılması</t>
  </si>
  <si>
    <t>Oda web sayfasında Hopa Limanı Hakkında bilgilerndirme yapılaması</t>
  </si>
  <si>
    <t>Rusya iş gezisi düzenlenmesi</t>
  </si>
  <si>
    <t>3. Lojistik çalıştayına Rus, Gürcü ve İranlı temsilcilerin davet edilmesi</t>
  </si>
  <si>
    <t>Yöresel ürünlerin satılacağı bir web sitesi kurulması için kalkınma ajansına proje başvurusu yapılması</t>
  </si>
  <si>
    <t xml:space="preserve">Odayı temsilen toplantı ve seminer gibi etkinliklere katılan yöneticilerin bağlı oladukları organlara rapor sunması </t>
  </si>
  <si>
    <t>Toplantı sayısı</t>
  </si>
  <si>
    <t>Sektörel Göstergeler, Teşvikler ve Fuarlar hakkında bilgilendirme toplantıları düzenlenmesi</t>
  </si>
  <si>
    <t>Yurtdışı fuarları hakkında üyelerin bilgilendirilmesi ve Fuar katılımlarının teşvik edilmesi</t>
  </si>
  <si>
    <t>Üyelerin katılımı ile hedef ülkeler belirlenerek iş gezileri düzenlenmesi</t>
  </si>
  <si>
    <t>GS</t>
  </si>
  <si>
    <t>Oda web sayfasında 2. yabancı dil seçeneğinin getirilmesi ve üye bilgilerinin sunulması</t>
  </si>
  <si>
    <t>Halk Eğitim Müdürlüğü ile İş Birliği Protokolü yaparak istihdam artırıcı çalışmalar yürütülmesi</t>
  </si>
  <si>
    <t>Yürütülen Çalışmalar</t>
  </si>
  <si>
    <t xml:space="preserve">Sektörel görüş oluşturma toplantıları düzenlenmesi </t>
  </si>
  <si>
    <t>Kurulan Sektör Konseyi</t>
  </si>
  <si>
    <t xml:space="preserve">Bilgilendirme toplantısı </t>
  </si>
  <si>
    <t>Oda Üyesi Lojistik firmalarımızın yurtdışında şube açarak pazarda güçlenmelerini sağlamak</t>
  </si>
  <si>
    <t>Lojistik Sektörünü ilgilendiren konularda yurtiçi veya yurtdışı ziyaretler gerçekleştirilmesi</t>
  </si>
  <si>
    <t>Düzenlenen Eğitim ve Seminerler</t>
  </si>
  <si>
    <t xml:space="preserve">Yurtdşı ve yurtiçi heyet ziyaretleri, </t>
  </si>
  <si>
    <t>Temsilcilik açan üye sayısı</t>
  </si>
  <si>
    <t>02.04.022  02.04.023</t>
  </si>
  <si>
    <t>02.15.005</t>
  </si>
  <si>
    <t>Kruvaziyer Projesi için yürütülen çalışmalar</t>
  </si>
  <si>
    <t>02.05.004</t>
  </si>
  <si>
    <t xml:space="preserve">İlçeye gelen heyet </t>
  </si>
  <si>
    <t>Potansiyel Yatırımcılarla Toplantılar</t>
  </si>
  <si>
    <t>Hopa Limanındaki balıkçı barınaklarının kaldırılarak sahanın depolama amaçlı kullanılması</t>
  </si>
  <si>
    <t>Hopa limanına gelen yük çeşitliliğinin artırılması için çalışma yapılması</t>
  </si>
  <si>
    <t>Depolama faaliyeti</t>
  </si>
  <si>
    <t>Tankları kullanan frima sayısı</t>
  </si>
  <si>
    <t>Yük çeşitliliğindeki artış</t>
  </si>
  <si>
    <t>Ziyaret sayısı</t>
  </si>
  <si>
    <t>02.04.023</t>
  </si>
  <si>
    <t>Trabzon'da bulunan temsilciliklerin ziyaret edilmesi</t>
  </si>
  <si>
    <t>Katılan ülke sayısı</t>
  </si>
  <si>
    <t xml:space="preserve">Coğrafi İşaretli Ürün satmaya Başlayan İşletme Sayısı </t>
  </si>
  <si>
    <t xml:space="preserve">Başvuru </t>
  </si>
  <si>
    <t>Oda Yöneticilerine eğitimler verilmesi</t>
  </si>
  <si>
    <t>Kalite Çemberi toplantıları gerçekleştirilmesi</t>
  </si>
  <si>
    <t>İş Dünyası ve Üniversitenin katılımıyla paydaş toplantıları</t>
  </si>
  <si>
    <t>Meslek grubu kahvaltısı, İftar yemeği</t>
  </si>
  <si>
    <t>Personel ve üyelere proje yazma eğitimi düzenlenemesi</t>
  </si>
  <si>
    <t>Üniversite ile bölgesel gelişmeyi destekleyecek proje hazırlanması</t>
  </si>
  <si>
    <t>Yurtiçi fuarları hakkında üyelerin bilgilendirilmesi ve fuar katılımlarının teşvik edilmesi</t>
  </si>
  <si>
    <t>Web sayfasına konulmak üzere üye tanıtım kitabı hazırlanamsı (en az bir yabancı dilde)</t>
  </si>
  <si>
    <t>02.04.046</t>
  </si>
  <si>
    <t>Bilgilendirme toplantısı</t>
  </si>
  <si>
    <t>Tanıtım Kitabı</t>
  </si>
  <si>
    <t>Yabancı dil seçeneği</t>
  </si>
  <si>
    <t>02.04.005</t>
  </si>
  <si>
    <t>Barınakların Faaliyet Geçmesi için Lobicilik ve görüşmeler</t>
  </si>
  <si>
    <t>Hopa ve Kemalpaşa'daki Balıkçılık sektörünün mevcut durumun analizi ve geleiştirilmesi için önerilerle ilgili rapor çalışması hazırlanması</t>
  </si>
  <si>
    <t>İş dünyası ve üniversite temsilcilerinin katılımıyla paydaş toplantıları düzenlenmesi</t>
  </si>
  <si>
    <t>Proje Birimi tarafından Oda faaliyetlerine yönelik proje yazılarak teşvik ve destek alınması</t>
  </si>
  <si>
    <t>Eğitim sayısı</t>
  </si>
  <si>
    <t>Rapor sayısı</t>
  </si>
  <si>
    <t>Yurtiçi iş gezisi düzenlenmesi</t>
  </si>
  <si>
    <t xml:space="preserve">Akreditasyon İzleme Komitesi (AİK) kararlarının Yönetim Kurulu gündemine sunulması </t>
  </si>
  <si>
    <t>Hedef 1.1. Akreditasyon ve kalite süreçlerinin etkinliğinin arttırılması</t>
  </si>
  <si>
    <t>Meslek komitesi başkanları ile toplantıların düzenlenmesi</t>
  </si>
  <si>
    <t xml:space="preserve">Hedef 1.3. Meslek komitelerinin sorunları ve çözüm önerilerinin tespiti </t>
  </si>
  <si>
    <t xml:space="preserve">İç tetkik, YGG toplantılarının plana uygun şekilde yapılması  </t>
  </si>
  <si>
    <t xml:space="preserve">Hedef 1.2. Yıllık iş planlanın performansının arttırılması </t>
  </si>
  <si>
    <t>Alınan kararlar</t>
  </si>
  <si>
    <t xml:space="preserve">F 1.1.4 </t>
  </si>
  <si>
    <t xml:space="preserve">Odanın faaliyet alanlarına yönelik yöneticileri geliştirici eğitim/etkinlik düzenlemek </t>
  </si>
  <si>
    <t xml:space="preserve">Yıllık iş planlarının birim bazında takibinin ve gerçekleşmesinin sağlanması </t>
  </si>
  <si>
    <t xml:space="preserve">Personel eğitimlerinin iş analizi ve taleplere göre planlanması </t>
  </si>
  <si>
    <t>İş birliklerinde protokol yapılması</t>
  </si>
  <si>
    <t xml:space="preserve">Protokol sayısı </t>
  </si>
  <si>
    <t>Toplantı tutanağı</t>
  </si>
  <si>
    <t>Araştırma raporu</t>
  </si>
  <si>
    <t>Meslek komitelerinde tespit edilen konuların çözümünün araştırılması ve raporlanması</t>
  </si>
  <si>
    <t>Hedef 1.4. İnsan kaynakları yönetiminin geliştirilmesi</t>
  </si>
  <si>
    <t>Çalışan memnuniyetinin ölçülmesi ve sonuca uygun aksiyon alınması</t>
  </si>
  <si>
    <t>Memnuniyet anketleri</t>
  </si>
  <si>
    <t xml:space="preserve">İş analizlerinin yapılarak İK ihtiyacı olup olmadığının tespit edilmesi </t>
  </si>
  <si>
    <t xml:space="preserve">İş analizi çalışmaları </t>
  </si>
  <si>
    <t xml:space="preserve">Çalışan önerilerinin hayata geçirilmesi </t>
  </si>
  <si>
    <t xml:space="preserve">Hedef 1.5. Mali yönetimin geliştirilmesi </t>
  </si>
  <si>
    <t xml:space="preserve">Finansal risk analizi tablolarının oluşturulması ve izlenmesi </t>
  </si>
  <si>
    <t xml:space="preserve">Kalite çemberi toplantılarının gerçekleştirilmesi </t>
  </si>
  <si>
    <t>İK Performans yönetiminin yeniden değerlendirilerek revize edilmesi ve uygulanması</t>
  </si>
  <si>
    <t>Hedef 1.6. Bilişim teknolojileri yönetiminin geliştirilmesi</t>
  </si>
  <si>
    <t xml:space="preserve">Hedef 1.7. Üye ilişkileri yönetiminin gelişitirilmesi </t>
  </si>
  <si>
    <t>Üye şikayet, talep ve soruları oda tarafından değerlendirilerek dönüş yapılması</t>
  </si>
  <si>
    <t xml:space="preserve">Kemalpaşa'da Serbest Bölge kurulması için adımlar atılması </t>
  </si>
  <si>
    <t xml:space="preserve">Turizm destinasyonlarının çeşitlendirilmesi için çalışmalar yapılması </t>
  </si>
  <si>
    <t xml:space="preserve">Hopa ve Kemalpaşa'da turizm için tarihi yapıların restorasyonları için girişimlerde bulunmak </t>
  </si>
  <si>
    <t xml:space="preserve">Finans ve kredibilite bilgillendirmelerinin yapılması </t>
  </si>
  <si>
    <t xml:space="preserve">TKDK projelerinin takibi ve uygulanmasına yönelik çalışmaların yapılması </t>
  </si>
  <si>
    <t>AB projelerinin duyurulması, teşvik edilmesi</t>
  </si>
  <si>
    <t xml:space="preserve">DOKA ve DOKAP projelerinin duyurulması ve teşvik edilmesi ve uygulanması </t>
  </si>
  <si>
    <t xml:space="preserve">Hedef 2.1. Ticaret,sanayi ve turizme katkı sağlayacak ekosistem oluşumuna öncülük etmek </t>
  </si>
  <si>
    <t>AÇÜ Teknoloji Transfer Ofisi ile bölgesel gelişmeyi destekleyecek proje hazırlanması</t>
  </si>
  <si>
    <t xml:space="preserve">Turizm çalıştayının düzenlenmesi </t>
  </si>
  <si>
    <t xml:space="preserve">Hedef 2.3. Sanayi (ticaret) Üniversite işbirliğini geliştirmek </t>
  </si>
  <si>
    <t xml:space="preserve">Hedef 2.4. Kırsal kalkınmanın turizm ve tarımsal alanlarında faaliyetler geliştirmek   </t>
  </si>
  <si>
    <t xml:space="preserve">TKDK Kırsal Turizm çağrılarının takibi ve duyurusunun yapılması </t>
  </si>
  <si>
    <t xml:space="preserve">Hedef 2.2. Kalkınmaya yönelik projelerin teşvik edilmesi </t>
  </si>
  <si>
    <t xml:space="preserve">Yeşil Sanayi Projesi kapmasında  proje  çalışmaları yapmak </t>
  </si>
  <si>
    <t>Eko turizm kavramının ilçemizde tanıtılması ve uygulanabilirliğinin araştırılması</t>
  </si>
  <si>
    <t>Oda üyelerimize proje kültürü ve proje kaynaklarının kullanımı kültürünün benimsetilmesi</t>
  </si>
  <si>
    <t>Turizm sektöründe nitelikli işgücünün oluşturulmasına öncülük etmek</t>
  </si>
  <si>
    <t>AÇÜ Proje Koordinasyon Uygulama ve Araştırma Merkezi isitşarelerde bulunmak</t>
  </si>
  <si>
    <t>Stratejik Amaç 1: Sürdürülebilir kurumsallaşma ve yönetim anlayışının geliştirilmesini sağlamak</t>
  </si>
  <si>
    <t xml:space="preserve">Oda İç yönerge çalışmalarının tamamlanması </t>
  </si>
  <si>
    <t xml:space="preserve">Proje birimi taraffından belirli periyotlarda proje bilgilendirme toplantıları yapılması </t>
  </si>
  <si>
    <t>O. Demircioğlu</t>
  </si>
  <si>
    <t xml:space="preserve">Y. Altunkaya </t>
  </si>
  <si>
    <t>E. Cem Gül</t>
  </si>
  <si>
    <t xml:space="preserve">E. Cem Gül </t>
  </si>
  <si>
    <t xml:space="preserve">E. Cem Gül  </t>
  </si>
  <si>
    <t xml:space="preserve">Hüsnü Bıyıklı </t>
  </si>
  <si>
    <t xml:space="preserve">Hamdi Yıldırım </t>
  </si>
  <si>
    <t>Hüsnü Bıyıklı</t>
  </si>
  <si>
    <t xml:space="preserve">Hopa'da sabit araç muayene istasyonunun kurulması için girişimlerde bulunmak </t>
  </si>
  <si>
    <t xml:space="preserve">Yöremizin kalkınmada öncelikli ilçeler arasına alınması çalışmalarını yapmak </t>
  </si>
  <si>
    <t xml:space="preserve">Tır parkı çalışmalarının devam ettirilmesi ve inşasının başlatılması </t>
  </si>
  <si>
    <t xml:space="preserve">Hopa TSO sosyal medya görünürlüğünün arttırılması </t>
  </si>
  <si>
    <t xml:space="preserve">Hami Tatar </t>
  </si>
  <si>
    <t>Sosyal sorumluluk gereği uyuşturucu ile mücadelede işbirliği ve faaliyetlerde bulunmak</t>
  </si>
  <si>
    <t xml:space="preserve">Hedef 3.2. Üyelerin toplumsal ve sosyal sorunlarının karar alıcılara iletilmesi  </t>
  </si>
  <si>
    <t>Kemal Makar</t>
  </si>
  <si>
    <t xml:space="preserve">Gümrükte oluşan bekleme sürelerinin düşürülmesine yönelik çalışmalar yapmak </t>
  </si>
  <si>
    <t xml:space="preserve">Bölgemizde ki afet olayları hakkında toplantılar düzenlemek </t>
  </si>
  <si>
    <t xml:space="preserve">Hedef 3.1. Üyelerin öncelikli ekonomi veya yönetim sorunlarının karar alıcılara iletilmesi  </t>
  </si>
  <si>
    <t xml:space="preserve">Hopa ve Kemalpaşa'da turizm fakültesi yapılması </t>
  </si>
  <si>
    <t xml:space="preserve">KOSGEB destek ve teşvikleri bilgilendirme toplantılarının yapılması </t>
  </si>
  <si>
    <t xml:space="preserve">Ersan Gedik </t>
  </si>
  <si>
    <t xml:space="preserve">Hedef 3.3. Üyelerin sektörel gelişimlerine katkı sunulması </t>
  </si>
  <si>
    <t xml:space="preserve">Sektör raporlarının hazırlanması </t>
  </si>
  <si>
    <t xml:space="preserve">Yurtiçi ve yurtdışı fuar organizasyonlarına katılım sağlanması </t>
  </si>
  <si>
    <t xml:space="preserve">Hedef 3.4. Üyelerin bilgi birikimlerinin arttırılmasına yönelik eğitimlerin yapılması </t>
  </si>
  <si>
    <t>Proje hazırlama ve yönetme eğitiminin verilmesi</t>
  </si>
  <si>
    <t>Kurumsal yönetim eğitiminin verilmesi</t>
  </si>
  <si>
    <t xml:space="preserve">Vergi mevzuatı ve uygulamalar eğitiminin verilmesi  </t>
  </si>
  <si>
    <t xml:space="preserve">Afet bilinci eğitiminin verilmesi </t>
  </si>
  <si>
    <t xml:space="preserve">E- ticaret eğitiminin verilmesi </t>
  </si>
  <si>
    <t xml:space="preserve">Finansal yönetim eğitiminin verilmesi </t>
  </si>
  <si>
    <t xml:space="preserve">Dış ticaret eğitiminin verilmesi </t>
  </si>
  <si>
    <t xml:space="preserve">Stratejik Amaç 3: Politika ve temsil yetkinliğinin geliştirilmesi </t>
  </si>
  <si>
    <t xml:space="preserve">İç yönerge </t>
  </si>
  <si>
    <t xml:space="preserve">Asılan tablo sayısı </t>
  </si>
  <si>
    <t>Tetkik ve toplantı sayısı</t>
  </si>
  <si>
    <t xml:space="preserve">2 içtetkik ve 2 YGG toplantısı </t>
  </si>
  <si>
    <t xml:space="preserve">Eğitim sayısı </t>
  </si>
  <si>
    <t xml:space="preserve">Personel toplantı tut. </t>
  </si>
  <si>
    <t>personel toplantılarında iş planı kanıtları istenir</t>
  </si>
  <si>
    <t xml:space="preserve">Revize edilen İK doküman sayısı </t>
  </si>
  <si>
    <t>Diğer odalarla kıyaslama çalışması yapılarak sonuca göre aksiyon alınması</t>
  </si>
  <si>
    <t xml:space="preserve">Kıyaslama raporu değerlendirmesi </t>
  </si>
  <si>
    <t xml:space="preserve">Ocakta 2023 aksiyonu, aralıkta ölçme </t>
  </si>
  <si>
    <t>Gerçekleşen öneri sayısı</t>
  </si>
  <si>
    <t>Risk Ve Fırsat Değerlendirme Planı</t>
  </si>
  <si>
    <t xml:space="preserve">Satınalınan mal ve hizmetlerin kalitesinin ölçülmesi ve sonuca göre aksiyon alınması </t>
  </si>
  <si>
    <t>Onaylı tedarikçi listesi</t>
  </si>
  <si>
    <t xml:space="preserve">Onaylı tedarikçilerle çalışılması </t>
  </si>
  <si>
    <t xml:space="preserve">Oda yöneticileri ve muhasebe birimine finansal yönetim eğitimi verilmesi </t>
  </si>
  <si>
    <t xml:space="preserve">Üye işyerlerinin ziyaret edilmesi </t>
  </si>
  <si>
    <t>A. Karabulut</t>
  </si>
  <si>
    <t>Stratejik Amaç 2: Yörede kalkınmanın sağlanması için girişimlerde bulunmak</t>
  </si>
  <si>
    <t>02.04.34</t>
  </si>
  <si>
    <t xml:space="preserve">Etkinlik sayısı </t>
  </si>
  <si>
    <t>Lobi faaliyet sayısı</t>
  </si>
  <si>
    <t>Turizm envanteri</t>
  </si>
  <si>
    <t>Çalıştay sayısı</t>
  </si>
  <si>
    <t>İstişare toplantısı</t>
  </si>
  <si>
    <t>Restorasyon talep sayısı</t>
  </si>
  <si>
    <t>Tıbbi ve Aramotik Bitkiler alanında sanayileşmeye yönelik bilgilendirme toplantısı</t>
  </si>
  <si>
    <t>Bilgilendirme etkinliği</t>
  </si>
  <si>
    <t>Lobi faaliyetleri</t>
  </si>
  <si>
    <t xml:space="preserve">Lobi faaliyeti </t>
  </si>
  <si>
    <t>Konferans sayısı</t>
  </si>
  <si>
    <t>Panel sayısı</t>
  </si>
  <si>
    <t xml:space="preserve">Bölgemizde ki istihdam sorununa ilişkin panel vb. etkinlik düzenlemek </t>
  </si>
  <si>
    <t>Fuar sayısı</t>
  </si>
  <si>
    <t>İş gezisi sayısı</t>
  </si>
  <si>
    <t>02.13.002</t>
  </si>
  <si>
    <t>Genç ve Kadın Girişimcilerle toplantı/etkinlik düzenlenmesi</t>
  </si>
  <si>
    <t>Toplantı/etkinlik sayısı</t>
  </si>
  <si>
    <t>Çözümü yapılan şikayet sayısı</t>
  </si>
  <si>
    <t>ziyaret sayısı</t>
  </si>
  <si>
    <t xml:space="preserve">Üyelerle sektör toplantılarının yapılması </t>
  </si>
  <si>
    <t>Etkileşim sayısı</t>
  </si>
  <si>
    <t>Ekonomik değeri olan alternatif tarımsal ürünlerin tespiti ve coğrafi işaret çalışmaları yapmak</t>
  </si>
  <si>
    <t>Coğrafi işaret çalışma sayısı</t>
  </si>
  <si>
    <t xml:space="preserve">Bilişim sistemi geliştirmede ihtiyaçların tespit edilmesi çalışması </t>
  </si>
  <si>
    <t xml:space="preserve">Bilgi işlem sorumlusuna Bilişim teknolojileri hakkında eğitim alınması </t>
  </si>
  <si>
    <t xml:space="preserve">Kurum Misyon, Vizyon ve Politikalarının bilinirliğinin sağlanması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</si>
</sst>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₺&quot;* #,##0.00_-;\-&quot;₺&quot;* #,##0.00_-;_-&quot;₺&quot;* &quot;-&quot;??_-;_-@_-"/>
  </numFmts>
  <fonts count="4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0070C0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rgb="FFFB0207"/>
      <name val="Calibri"/>
      <family val="2"/>
      <scheme val="minor"/>
    </font>
    <font>
      <b/>
      <sz val="10"/>
      <color rgb="FFFB0207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charset val="162"/>
      <scheme val="minor"/>
    </font>
    <font>
      <b/>
      <sz val="9"/>
      <color rgb="FFFF0000"/>
      <name val="Calibri (Body)_x0000_"/>
      <charset val="16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color rgb="FFFF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3.5"/>
      <name val="Calibri"/>
      <family val="2"/>
      <scheme val="minor"/>
    </font>
    <font>
      <sz val="13.5"/>
      <name val="Calibri"/>
      <family val="2"/>
      <scheme val="minor"/>
    </font>
    <font>
      <sz val="13.5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2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356">
    <xf numFmtId="0" fontId="0" fillId="0" borderId="0" xfId="0"/>
    <xf numFmtId="0" fontId="4" fillId="0" borderId="1" xfId="0" applyFont="1" applyBorder="1" applyProtection="1"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3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 wrapText="1"/>
      <protection locked="0"/>
    </xf>
    <xf numFmtId="1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quotePrefix="1" applyNumberFormat="1" applyFont="1" applyBorder="1" applyAlignment="1" applyProtection="1">
      <alignment horizontal="left" vertical="center" wrapText="1"/>
      <protection locked="0"/>
    </xf>
    <xf numFmtId="10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quotePrefix="1" applyFont="1" applyBorder="1" applyAlignment="1" applyProtection="1">
      <alignment horizontal="justify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0" fillId="8" borderId="1" xfId="0" applyFont="1" applyFill="1" applyBorder="1" applyAlignment="1" applyProtection="1">
      <alignment vertical="center"/>
      <protection locked="0"/>
    </xf>
    <xf numFmtId="3" fontId="14" fillId="12" borderId="1" xfId="23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10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0" fontId="4" fillId="0" borderId="0" xfId="0" applyNumberFormat="1" applyFont="1" applyProtection="1">
      <protection locked="0"/>
    </xf>
    <xf numFmtId="3" fontId="6" fillId="0" borderId="1" xfId="0" applyNumberFormat="1" applyFont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Protection="1"/>
    <xf numFmtId="3" fontId="4" fillId="2" borderId="1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8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0" fontId="15" fillId="2" borderId="12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9" borderId="12" xfId="0" applyFont="1" applyFill="1" applyBorder="1" applyAlignment="1" applyProtection="1">
      <alignment vertical="center" wrapText="1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Protection="1">
      <protection locked="0"/>
    </xf>
    <xf numFmtId="0" fontId="0" fillId="15" borderId="12" xfId="0" applyFont="1" applyFill="1" applyBorder="1" applyAlignment="1" applyProtection="1">
      <alignment vertical="center" wrapText="1"/>
      <protection locked="0"/>
    </xf>
    <xf numFmtId="0" fontId="0" fillId="16" borderId="1" xfId="0" applyFont="1" applyFill="1" applyBorder="1" applyProtection="1">
      <protection locked="0"/>
    </xf>
    <xf numFmtId="0" fontId="0" fillId="10" borderId="12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Protection="1"/>
    <xf numFmtId="0" fontId="0" fillId="0" borderId="16" xfId="0" applyFont="1" applyFill="1" applyBorder="1" applyProtection="1"/>
    <xf numFmtId="0" fontId="0" fillId="0" borderId="0" xfId="0" applyFont="1" applyFill="1" applyBorder="1" applyProtection="1"/>
    <xf numFmtId="3" fontId="0" fillId="3" borderId="1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0" fontId="1" fillId="0" borderId="16" xfId="0" applyFont="1" applyBorder="1" applyProtection="1">
      <protection locked="0"/>
    </xf>
    <xf numFmtId="0" fontId="12" fillId="13" borderId="12" xfId="0" applyFont="1" applyFill="1" applyBorder="1" applyAlignment="1" applyProtection="1">
      <alignment vertical="center" wrapText="1"/>
      <protection locked="0"/>
    </xf>
    <xf numFmtId="0" fontId="12" fillId="13" borderId="1" xfId="0" applyFont="1" applyFill="1" applyBorder="1" applyAlignment="1" applyProtection="1">
      <alignment horizontal="right" vertical="center" wrapText="1"/>
      <protection locked="0"/>
    </xf>
    <xf numFmtId="0" fontId="12" fillId="13" borderId="14" xfId="0" applyFont="1" applyFill="1" applyBorder="1" applyAlignment="1" applyProtection="1">
      <alignment horizontal="right" vertical="center" wrapText="1"/>
      <protection locked="0"/>
    </xf>
    <xf numFmtId="2" fontId="12" fillId="13" borderId="14" xfId="0" applyNumberFormat="1" applyFont="1" applyFill="1" applyBorder="1" applyAlignment="1" applyProtection="1">
      <alignment horizontal="right" vertical="center" wrapText="1"/>
      <protection locked="0"/>
    </xf>
    <xf numFmtId="2" fontId="12" fillId="13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14" borderId="12" xfId="0" applyFont="1" applyFill="1" applyBorder="1" applyAlignment="1" applyProtection="1">
      <alignment vertical="center" wrapText="1"/>
      <protection locked="0"/>
    </xf>
    <xf numFmtId="0" fontId="7" fillId="14" borderId="14" xfId="0" applyFont="1" applyFill="1" applyBorder="1" applyAlignment="1" applyProtection="1">
      <alignment horizontal="right" vertical="center" wrapText="1"/>
      <protection locked="0"/>
    </xf>
    <xf numFmtId="0" fontId="7" fillId="14" borderId="1" xfId="0" applyFont="1" applyFill="1" applyBorder="1" applyAlignment="1" applyProtection="1">
      <alignment horizontal="right" vertical="center" wrapText="1"/>
      <protection locked="0"/>
    </xf>
    <xf numFmtId="0" fontId="5" fillId="9" borderId="14" xfId="0" applyFont="1" applyFill="1" applyBorder="1" applyAlignment="1" applyProtection="1">
      <alignment horizontal="right" vertical="center" wrapText="1"/>
      <protection locked="0"/>
    </xf>
    <xf numFmtId="2" fontId="5" fillId="9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9" borderId="1" xfId="0" applyFont="1" applyFill="1" applyBorder="1" applyAlignment="1" applyProtection="1">
      <alignment horizontal="right" vertical="center" wrapText="1"/>
      <protection locked="0"/>
    </xf>
    <xf numFmtId="0" fontId="12" fillId="13" borderId="15" xfId="0" applyFont="1" applyFill="1" applyBorder="1" applyAlignment="1" applyProtection="1">
      <alignment vertical="center" wrapText="1"/>
      <protection locked="0"/>
    </xf>
    <xf numFmtId="0" fontId="7" fillId="14" borderId="15" xfId="0" applyFont="1" applyFill="1" applyBorder="1" applyAlignment="1" applyProtection="1">
      <alignment vertical="center" wrapText="1"/>
      <protection locked="0"/>
    </xf>
    <xf numFmtId="0" fontId="12" fillId="13" borderId="12" xfId="0" applyFont="1" applyFill="1" applyBorder="1" applyAlignment="1" applyProtection="1">
      <alignment horizontal="right" vertical="center" wrapText="1"/>
      <protection locked="0"/>
    </xf>
    <xf numFmtId="9" fontId="7" fillId="14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14" borderId="12" xfId="0" applyFont="1" applyFill="1" applyBorder="1" applyAlignment="1" applyProtection="1">
      <alignment horizontal="right" vertical="center" wrapText="1"/>
      <protection locked="0"/>
    </xf>
    <xf numFmtId="0" fontId="5" fillId="14" borderId="12" xfId="0" applyFont="1" applyFill="1" applyBorder="1" applyAlignment="1" applyProtection="1">
      <alignment horizontal="right" vertical="center" wrapText="1"/>
      <protection locked="0"/>
    </xf>
    <xf numFmtId="0" fontId="12" fillId="15" borderId="15" xfId="0" applyFont="1" applyFill="1" applyBorder="1" applyAlignment="1" applyProtection="1">
      <alignment vertical="center" wrapText="1"/>
      <protection locked="0"/>
    </xf>
    <xf numFmtId="0" fontId="12" fillId="15" borderId="14" xfId="0" applyFont="1" applyFill="1" applyBorder="1" applyAlignment="1" applyProtection="1">
      <alignment vertical="center" wrapText="1"/>
      <protection locked="0"/>
    </xf>
    <xf numFmtId="0" fontId="12" fillId="15" borderId="1" xfId="0" applyFont="1" applyFill="1" applyBorder="1" applyAlignment="1" applyProtection="1">
      <alignment vertical="center" wrapText="1"/>
      <protection locked="0"/>
    </xf>
    <xf numFmtId="2" fontId="12" fillId="15" borderId="1" xfId="0" applyNumberFormat="1" applyFont="1" applyFill="1" applyBorder="1" applyAlignment="1" applyProtection="1">
      <alignment vertical="center" wrapText="1"/>
      <protection locked="0"/>
    </xf>
    <xf numFmtId="0" fontId="7" fillId="9" borderId="15" xfId="0" applyFont="1" applyFill="1" applyBorder="1" applyAlignment="1" applyProtection="1">
      <alignment vertical="center" wrapText="1"/>
      <protection locked="0"/>
    </xf>
    <xf numFmtId="9" fontId="7" fillId="9" borderId="14" xfId="0" applyNumberFormat="1" applyFont="1" applyFill="1" applyBorder="1" applyAlignment="1" applyProtection="1">
      <alignment vertical="center" wrapText="1"/>
      <protection locked="0"/>
    </xf>
    <xf numFmtId="0" fontId="7" fillId="9" borderId="14" xfId="0" applyFont="1" applyFill="1" applyBorder="1" applyAlignment="1" applyProtection="1">
      <alignment vertical="center" wrapText="1"/>
      <protection locked="0"/>
    </xf>
    <xf numFmtId="0" fontId="7" fillId="9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2" fillId="14" borderId="15" xfId="0" applyFont="1" applyFill="1" applyBorder="1" applyAlignment="1" applyProtection="1">
      <alignment vertical="center" wrapText="1"/>
      <protection locked="0"/>
    </xf>
    <xf numFmtId="0" fontId="12" fillId="14" borderId="14" xfId="0" applyFont="1" applyFill="1" applyBorder="1" applyAlignment="1" applyProtection="1">
      <alignment vertical="center" wrapText="1"/>
      <protection locked="0"/>
    </xf>
    <xf numFmtId="0" fontId="12" fillId="14" borderId="1" xfId="0" applyFont="1" applyFill="1" applyBorder="1" applyAlignment="1" applyProtection="1">
      <alignment vertical="center" wrapText="1"/>
      <protection locked="0"/>
    </xf>
    <xf numFmtId="2" fontId="12" fillId="14" borderId="1" xfId="0" applyNumberFormat="1" applyFont="1" applyFill="1" applyBorder="1" applyAlignment="1" applyProtection="1">
      <alignment vertical="center" wrapText="1"/>
      <protection locked="0"/>
    </xf>
    <xf numFmtId="0" fontId="7" fillId="17" borderId="15" xfId="0" applyFont="1" applyFill="1" applyBorder="1" applyAlignment="1" applyProtection="1">
      <alignment vertical="center" wrapText="1"/>
      <protection locked="0"/>
    </xf>
    <xf numFmtId="9" fontId="7" fillId="17" borderId="14" xfId="0" applyNumberFormat="1" applyFont="1" applyFill="1" applyBorder="1" applyAlignment="1" applyProtection="1">
      <alignment vertical="center" wrapText="1"/>
      <protection locked="0"/>
    </xf>
    <xf numFmtId="0" fontId="7" fillId="17" borderId="14" xfId="0" applyFont="1" applyFill="1" applyBorder="1" applyAlignment="1" applyProtection="1">
      <alignment vertical="center" wrapText="1"/>
      <protection locked="0"/>
    </xf>
    <xf numFmtId="0" fontId="7" fillId="17" borderId="1" xfId="0" applyFont="1" applyFill="1" applyBorder="1" applyAlignment="1" applyProtection="1">
      <alignment vertical="center" wrapText="1"/>
      <protection locked="0"/>
    </xf>
    <xf numFmtId="2" fontId="7" fillId="14" borderId="14" xfId="0" applyNumberFormat="1" applyFont="1" applyFill="1" applyBorder="1" applyAlignment="1" applyProtection="1">
      <alignment horizontal="right" vertical="center" wrapText="1"/>
    </xf>
    <xf numFmtId="3" fontId="5" fillId="4" borderId="1" xfId="0" applyNumberFormat="1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3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9" fontId="7" fillId="14" borderId="14" xfId="0" applyNumberFormat="1" applyFont="1" applyFill="1" applyBorder="1" applyAlignment="1" applyProtection="1">
      <alignment horizontal="right" vertical="center" wrapText="1"/>
      <protection locked="0"/>
    </xf>
    <xf numFmtId="9" fontId="8" fillId="14" borderId="12" xfId="0" applyNumberFormat="1" applyFont="1" applyFill="1" applyBorder="1" applyAlignment="1" applyProtection="1">
      <alignment horizontal="right" vertical="center" wrapText="1"/>
      <protection locked="0"/>
    </xf>
    <xf numFmtId="2" fontId="5" fillId="9" borderId="1" xfId="0" applyNumberFormat="1" applyFont="1" applyFill="1" applyBorder="1" applyAlignment="1" applyProtection="1">
      <alignment horizontal="right" vertical="center" wrapText="1"/>
      <protection locked="0"/>
    </xf>
    <xf numFmtId="9" fontId="7" fillId="14" borderId="14" xfId="0" applyNumberFormat="1" applyFont="1" applyFill="1" applyBorder="1" applyAlignment="1" applyProtection="1">
      <alignment vertical="center" wrapText="1"/>
      <protection locked="0"/>
    </xf>
    <xf numFmtId="2" fontId="12" fillId="15" borderId="14" xfId="0" applyNumberFormat="1" applyFont="1" applyFill="1" applyBorder="1" applyAlignment="1" applyProtection="1">
      <alignment vertical="center" wrapText="1"/>
      <protection locked="0"/>
    </xf>
    <xf numFmtId="9" fontId="4" fillId="9" borderId="14" xfId="0" applyNumberFormat="1" applyFont="1" applyFill="1" applyBorder="1" applyAlignment="1" applyProtection="1">
      <alignment vertical="center" wrapText="1"/>
      <protection locked="0"/>
    </xf>
    <xf numFmtId="2" fontId="12" fillId="14" borderId="14" xfId="0" applyNumberFormat="1" applyFont="1" applyFill="1" applyBorder="1" applyAlignment="1" applyProtection="1">
      <alignment vertical="center" wrapText="1"/>
      <protection locked="0"/>
    </xf>
    <xf numFmtId="9" fontId="7" fillId="17" borderId="10" xfId="0" applyNumberFormat="1" applyFont="1" applyFill="1" applyBorder="1" applyAlignment="1" applyProtection="1">
      <alignment vertical="center" wrapText="1"/>
      <protection locked="0"/>
    </xf>
    <xf numFmtId="0" fontId="11" fillId="8" borderId="12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14" borderId="1" xfId="0" applyFont="1" applyFill="1" applyBorder="1" applyAlignment="1">
      <alignment vertical="center" wrapText="1"/>
    </xf>
    <xf numFmtId="9" fontId="4" fillId="14" borderId="10" xfId="0" applyNumberFormat="1" applyFont="1" applyFill="1" applyBorder="1" applyAlignment="1">
      <alignment vertical="center" wrapText="1"/>
    </xf>
    <xf numFmtId="0" fontId="7" fillId="14" borderId="15" xfId="0" applyFont="1" applyFill="1" applyBorder="1" applyAlignment="1">
      <alignment vertical="center" wrapText="1"/>
    </xf>
    <xf numFmtId="9" fontId="4" fillId="14" borderId="14" xfId="0" applyNumberFormat="1" applyFont="1" applyFill="1" applyBorder="1" applyAlignment="1">
      <alignment vertical="center" wrapText="1"/>
    </xf>
    <xf numFmtId="9" fontId="7" fillId="14" borderId="10" xfId="0" applyNumberFormat="1" applyFont="1" applyFill="1" applyBorder="1" applyAlignment="1">
      <alignment vertical="center" wrapText="1"/>
    </xf>
    <xf numFmtId="9" fontId="7" fillId="14" borderId="14" xfId="0" applyNumberFormat="1" applyFont="1" applyFill="1" applyBorder="1" applyAlignment="1">
      <alignment vertical="center" wrapText="1"/>
    </xf>
    <xf numFmtId="0" fontId="7" fillId="9" borderId="15" xfId="0" applyFont="1" applyFill="1" applyBorder="1" applyAlignment="1">
      <alignment vertical="center" wrapText="1"/>
    </xf>
    <xf numFmtId="9" fontId="7" fillId="9" borderId="14" xfId="0" applyNumberFormat="1" applyFont="1" applyFill="1" applyBorder="1" applyAlignment="1">
      <alignment vertical="center" wrapText="1"/>
    </xf>
    <xf numFmtId="9" fontId="4" fillId="9" borderId="14" xfId="0" applyNumberFormat="1" applyFont="1" applyFill="1" applyBorder="1" applyAlignment="1">
      <alignment vertical="center" wrapText="1"/>
    </xf>
    <xf numFmtId="0" fontId="7" fillId="17" borderId="1" xfId="0" applyFont="1" applyFill="1" applyBorder="1" applyAlignment="1">
      <alignment vertical="center" wrapText="1"/>
    </xf>
    <xf numFmtId="9" fontId="7" fillId="17" borderId="1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Protection="1"/>
    <xf numFmtId="3" fontId="1" fillId="0" borderId="0" xfId="0" applyNumberFormat="1" applyFont="1" applyProtection="1"/>
    <xf numFmtId="3" fontId="18" fillId="0" borderId="1" xfId="0" applyNumberFormat="1" applyFont="1" applyBorder="1" applyAlignment="1" applyProtection="1">
      <alignment vertical="center"/>
    </xf>
    <xf numFmtId="3" fontId="17" fillId="0" borderId="1" xfId="0" applyNumberFormat="1" applyFont="1" applyBorder="1" applyAlignment="1" applyProtection="1">
      <alignment vertical="center"/>
    </xf>
    <xf numFmtId="4" fontId="19" fillId="0" borderId="1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Border="1" applyProtection="1"/>
    <xf numFmtId="0" fontId="19" fillId="0" borderId="0" xfId="0" applyFont="1" applyProtection="1"/>
    <xf numFmtId="4" fontId="19" fillId="0" borderId="1" xfId="0" applyNumberFormat="1" applyFont="1" applyBorder="1" applyAlignment="1">
      <alignment vertical="center"/>
    </xf>
    <xf numFmtId="3" fontId="20" fillId="5" borderId="1" xfId="0" applyNumberFormat="1" applyFont="1" applyFill="1" applyBorder="1" applyAlignment="1" applyProtection="1">
      <alignment vertical="center"/>
    </xf>
    <xf numFmtId="3" fontId="20" fillId="16" borderId="1" xfId="0" applyNumberFormat="1" applyFont="1" applyFill="1" applyBorder="1" applyAlignment="1" applyProtection="1">
      <alignment vertical="center"/>
    </xf>
    <xf numFmtId="3" fontId="20" fillId="3" borderId="1" xfId="0" applyNumberFormat="1" applyFont="1" applyFill="1" applyBorder="1" applyAlignment="1" applyProtection="1">
      <alignment vertical="center"/>
    </xf>
    <xf numFmtId="3" fontId="21" fillId="5" borderId="1" xfId="0" applyNumberFormat="1" applyFont="1" applyFill="1" applyBorder="1" applyAlignment="1" applyProtection="1">
      <alignment vertical="center"/>
    </xf>
    <xf numFmtId="3" fontId="21" fillId="16" borderId="1" xfId="0" applyNumberFormat="1" applyFont="1" applyFill="1" applyBorder="1" applyAlignment="1" applyProtection="1">
      <alignment vertical="center"/>
    </xf>
    <xf numFmtId="3" fontId="21" fillId="3" borderId="1" xfId="0" applyNumberFormat="1" applyFont="1" applyFill="1" applyBorder="1" applyAlignment="1" applyProtection="1">
      <alignment vertical="center"/>
    </xf>
    <xf numFmtId="0" fontId="22" fillId="0" borderId="11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/>
    </xf>
    <xf numFmtId="0" fontId="24" fillId="0" borderId="0" xfId="0" applyFont="1" applyProtection="1"/>
    <xf numFmtId="0" fontId="7" fillId="17" borderId="10" xfId="0" applyNumberFormat="1" applyFont="1" applyFill="1" applyBorder="1" applyAlignment="1">
      <alignment vertical="center" wrapText="1"/>
    </xf>
    <xf numFmtId="0" fontId="7" fillId="17" borderId="10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9" fontId="7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9" fontId="4" fillId="0" borderId="1" xfId="0" applyNumberFormat="1" applyFont="1" applyBorder="1" applyAlignment="1" applyProtection="1">
      <alignment horizontal="left" vertical="center" wrapText="1"/>
      <protection locked="0"/>
    </xf>
    <xf numFmtId="9" fontId="5" fillId="0" borderId="1" xfId="0" applyNumberFormat="1" applyFont="1" applyBorder="1" applyAlignment="1" applyProtection="1">
      <alignment horizontal="left" vertical="center" wrapText="1"/>
      <protection locked="0"/>
    </xf>
    <xf numFmtId="1" fontId="7" fillId="5" borderId="10" xfId="0" applyNumberFormat="1" applyFont="1" applyFill="1" applyBorder="1" applyAlignment="1">
      <alignment vertical="center" wrapText="1"/>
    </xf>
    <xf numFmtId="0" fontId="7" fillId="17" borderId="14" xfId="0" applyNumberFormat="1" applyFont="1" applyFill="1" applyBorder="1" applyAlignment="1" applyProtection="1">
      <alignment vertical="center" wrapText="1"/>
      <protection locked="0"/>
    </xf>
    <xf numFmtId="0" fontId="2" fillId="5" borderId="1" xfId="24" applyFill="1" applyBorder="1" applyProtection="1">
      <protection locked="0"/>
    </xf>
    <xf numFmtId="0" fontId="2" fillId="16" borderId="1" xfId="24" applyFill="1" applyBorder="1" applyProtection="1">
      <protection locked="0"/>
    </xf>
    <xf numFmtId="0" fontId="2" fillId="3" borderId="1" xfId="24" applyFill="1" applyBorder="1" applyAlignment="1" applyProtection="1">
      <alignment horizontal="left" vertical="center"/>
      <protection locked="0"/>
    </xf>
    <xf numFmtId="0" fontId="4" fillId="18" borderId="1" xfId="0" applyFont="1" applyFill="1" applyBorder="1" applyAlignment="1" applyProtection="1">
      <alignment horizontal="left" vertical="center" wrapText="1"/>
      <protection locked="0"/>
    </xf>
    <xf numFmtId="0" fontId="8" fillId="18" borderId="1" xfId="0" applyFont="1" applyFill="1" applyBorder="1" applyAlignment="1" applyProtection="1">
      <alignment horizontal="left" vertical="center" wrapText="1"/>
      <protection locked="0"/>
    </xf>
    <xf numFmtId="4" fontId="20" fillId="2" borderId="1" xfId="0" applyNumberFormat="1" applyFont="1" applyFill="1" applyBorder="1" applyAlignment="1" applyProtection="1">
      <alignment vertical="center"/>
    </xf>
    <xf numFmtId="4" fontId="21" fillId="2" borderId="1" xfId="0" applyNumberFormat="1" applyFont="1" applyFill="1" applyBorder="1" applyAlignment="1" applyProtection="1">
      <alignment vertical="center"/>
    </xf>
    <xf numFmtId="4" fontId="4" fillId="6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4" fillId="8" borderId="1" xfId="0" applyNumberFormat="1" applyFont="1" applyFill="1" applyBorder="1" applyAlignment="1" applyProtection="1">
      <alignment horizontal="right" vertical="center"/>
    </xf>
    <xf numFmtId="4" fontId="4" fillId="7" borderId="1" xfId="0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3" fontId="17" fillId="0" borderId="0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>
      <alignment vertical="center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2" fontId="7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27" fillId="5" borderId="1" xfId="24" applyFont="1" applyFill="1" applyBorder="1" applyProtection="1">
      <protection locked="0"/>
    </xf>
    <xf numFmtId="0" fontId="27" fillId="2" borderId="1" xfId="0" applyFont="1" applyFill="1" applyBorder="1" applyProtection="1">
      <protection locked="0"/>
    </xf>
    <xf numFmtId="0" fontId="27" fillId="16" borderId="1" xfId="24" applyFont="1" applyFill="1" applyBorder="1" applyProtection="1">
      <protection locked="0"/>
    </xf>
    <xf numFmtId="0" fontId="27" fillId="16" borderId="1" xfId="0" applyFont="1" applyFill="1" applyBorder="1" applyProtection="1">
      <protection locked="0"/>
    </xf>
    <xf numFmtId="0" fontId="27" fillId="3" borderId="1" xfId="24" applyFont="1" applyFill="1" applyBorder="1" applyAlignment="1" applyProtection="1">
      <alignment horizontal="left" vertical="center"/>
      <protection locked="0"/>
    </xf>
    <xf numFmtId="0" fontId="27" fillId="9" borderId="12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4" fillId="14" borderId="14" xfId="0" applyNumberFormat="1" applyFont="1" applyFill="1" applyBorder="1" applyAlignment="1">
      <alignment vertical="center" wrapText="1"/>
    </xf>
    <xf numFmtId="0" fontId="4" fillId="14" borderId="10" xfId="0" applyNumberFormat="1" applyFont="1" applyFill="1" applyBorder="1" applyAlignment="1">
      <alignment vertical="center" wrapText="1"/>
    </xf>
    <xf numFmtId="0" fontId="8" fillId="17" borderId="10" xfId="0" applyNumberFormat="1" applyFont="1" applyFill="1" applyBorder="1" applyAlignment="1">
      <alignment vertical="center" wrapText="1"/>
    </xf>
    <xf numFmtId="9" fontId="8" fillId="17" borderId="14" xfId="0" applyNumberFormat="1" applyFont="1" applyFill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horizontal="left" vertical="center" wrapText="1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2" borderId="1" xfId="0" applyFont="1" applyFill="1" applyBorder="1" applyAlignment="1" applyProtection="1">
      <alignment horizontal="left" vertical="center" wrapText="1"/>
      <protection locked="0"/>
    </xf>
    <xf numFmtId="3" fontId="29" fillId="0" borderId="1" xfId="0" applyNumberFormat="1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left" vertical="center" wrapText="1"/>
      <protection locked="0"/>
    </xf>
    <xf numFmtId="3" fontId="33" fillId="0" borderId="1" xfId="0" applyNumberFormat="1" applyFont="1" applyBorder="1" applyAlignment="1" applyProtection="1">
      <alignment horizontal="left" vertical="center" wrapText="1"/>
    </xf>
    <xf numFmtId="0" fontId="29" fillId="0" borderId="1" xfId="0" applyNumberFormat="1" applyFont="1" applyBorder="1" applyAlignment="1" applyProtection="1">
      <alignment horizontal="left" vertical="center" wrapText="1"/>
      <protection locked="0"/>
    </xf>
    <xf numFmtId="0" fontId="30" fillId="0" borderId="1" xfId="0" applyNumberFormat="1" applyFont="1" applyBorder="1" applyAlignment="1" applyProtection="1">
      <alignment horizontal="left" vertical="center" wrapText="1"/>
      <protection locked="0"/>
    </xf>
    <xf numFmtId="0" fontId="33" fillId="0" borderId="1" xfId="0" applyNumberFormat="1" applyFont="1" applyBorder="1" applyAlignment="1" applyProtection="1">
      <alignment horizontal="left" vertical="center" wrapText="1"/>
    </xf>
    <xf numFmtId="0" fontId="29" fillId="12" borderId="1" xfId="0" applyFont="1" applyFill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32" fillId="12" borderId="1" xfId="0" applyFont="1" applyFill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justify" vertical="center" wrapText="1"/>
      <protection locked="0"/>
    </xf>
    <xf numFmtId="0" fontId="34" fillId="0" borderId="1" xfId="0" applyFont="1" applyBorder="1" applyProtection="1">
      <protection locked="0"/>
    </xf>
    <xf numFmtId="0" fontId="34" fillId="4" borderId="1" xfId="0" applyFont="1" applyFill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3" fontId="34" fillId="4" borderId="1" xfId="0" applyNumberFormat="1" applyFont="1" applyFill="1" applyBorder="1" applyAlignment="1" applyProtection="1">
      <alignment horizontal="left" vertical="center" wrapText="1"/>
      <protection locked="0"/>
    </xf>
    <xf numFmtId="3" fontId="3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34" fillId="4" borderId="1" xfId="0" applyNumberFormat="1" applyFont="1" applyFill="1" applyBorder="1" applyAlignment="1" applyProtection="1">
      <alignment horizontal="left" vertical="center" wrapText="1"/>
      <protection locked="0"/>
    </xf>
    <xf numFmtId="10" fontId="3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1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Protection="1">
      <protection locked="0"/>
    </xf>
    <xf numFmtId="0" fontId="37" fillId="6" borderId="1" xfId="0" applyFont="1" applyFill="1" applyBorder="1" applyAlignment="1" applyProtection="1">
      <alignment horizontal="left" vertical="center" wrapText="1"/>
      <protection locked="0"/>
    </xf>
    <xf numFmtId="0" fontId="34" fillId="6" borderId="1" xfId="0" applyFont="1" applyFill="1" applyBorder="1" applyAlignment="1" applyProtection="1">
      <alignment vertical="center" wrapText="1"/>
      <protection locked="0"/>
    </xf>
    <xf numFmtId="4" fontId="34" fillId="6" borderId="1" xfId="0" applyNumberFormat="1" applyFont="1" applyFill="1" applyBorder="1" applyAlignment="1" applyProtection="1">
      <alignment horizontal="right" vertical="center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3" fontId="34" fillId="0" borderId="1" xfId="0" applyNumberFormat="1" applyFont="1" applyBorder="1" applyAlignment="1" applyProtection="1">
      <alignment horizontal="left" vertical="center" wrapText="1"/>
      <protection locked="0"/>
    </xf>
    <xf numFmtId="3" fontId="35" fillId="0" borderId="1" xfId="0" applyNumberFormat="1" applyFont="1" applyBorder="1" applyAlignment="1" applyProtection="1">
      <alignment horizontal="left" vertical="center" wrapText="1"/>
      <protection locked="0"/>
    </xf>
    <xf numFmtId="3" fontId="39" fillId="0" borderId="1" xfId="0" applyNumberFormat="1" applyFont="1" applyBorder="1" applyAlignment="1" applyProtection="1">
      <alignment horizontal="left" vertical="center" wrapText="1"/>
    </xf>
    <xf numFmtId="49" fontId="34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34" fillId="0" borderId="1" xfId="0" applyNumberFormat="1" applyFont="1" applyBorder="1" applyAlignment="1" applyProtection="1">
      <alignment horizontal="left" vertical="center" wrapText="1"/>
      <protection locked="0"/>
    </xf>
    <xf numFmtId="0" fontId="35" fillId="0" borderId="1" xfId="0" applyNumberFormat="1" applyFont="1" applyBorder="1" applyAlignment="1" applyProtection="1">
      <alignment horizontal="left" vertical="center" wrapText="1"/>
      <protection locked="0"/>
    </xf>
    <xf numFmtId="0" fontId="39" fillId="0" borderId="1" xfId="0" applyNumberFormat="1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/>
    </xf>
    <xf numFmtId="0" fontId="34" fillId="12" borderId="1" xfId="0" applyFont="1" applyFill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left" vertical="center" wrapText="1"/>
      <protection locked="0"/>
    </xf>
    <xf numFmtId="0" fontId="38" fillId="2" borderId="1" xfId="0" applyFont="1" applyFill="1" applyBorder="1" applyAlignment="1" applyProtection="1">
      <alignment horizontal="left" vertical="center" wrapText="1"/>
      <protection locked="0"/>
    </xf>
    <xf numFmtId="0" fontId="34" fillId="6" borderId="1" xfId="0" applyFont="1" applyFill="1" applyBorder="1" applyAlignment="1" applyProtection="1">
      <alignment horizontal="left" vertical="center" wrapText="1"/>
      <protection locked="0"/>
    </xf>
    <xf numFmtId="0" fontId="34" fillId="0" borderId="20" xfId="0" applyFont="1" applyFill="1" applyBorder="1" applyAlignment="1" applyProtection="1">
      <alignment horizontal="left" vertical="center" wrapText="1"/>
      <protection locked="0"/>
    </xf>
    <xf numFmtId="0" fontId="38" fillId="12" borderId="1" xfId="0" applyFont="1" applyFill="1" applyBorder="1" applyAlignment="1" applyProtection="1">
      <alignment horizontal="left" vertical="center" wrapText="1"/>
      <protection locked="0"/>
    </xf>
    <xf numFmtId="3" fontId="3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3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 wrapText="1"/>
      <protection locked="0"/>
    </xf>
    <xf numFmtId="0" fontId="3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Protection="1">
      <protection locked="0"/>
    </xf>
    <xf numFmtId="0" fontId="34" fillId="0" borderId="0" xfId="0" applyFont="1" applyFill="1" applyAlignment="1" applyProtection="1">
      <alignment horizontal="right" vertical="center"/>
    </xf>
    <xf numFmtId="0" fontId="34" fillId="0" borderId="0" xfId="0" applyFont="1" applyProtection="1"/>
    <xf numFmtId="0" fontId="37" fillId="6" borderId="11" xfId="0" applyFont="1" applyFill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15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4" fillId="0" borderId="0" xfId="0" applyFont="1" applyAlignment="1">
      <alignment vertical="center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4" fillId="0" borderId="1" xfId="25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/>
    <xf numFmtId="0" fontId="38" fillId="2" borderId="1" xfId="0" applyFont="1" applyFill="1" applyBorder="1" applyAlignment="1" applyProtection="1">
      <alignment horizontal="justify" vertical="center" wrapText="1"/>
      <protection locked="0"/>
    </xf>
    <xf numFmtId="0" fontId="34" fillId="0" borderId="19" xfId="0" applyFont="1" applyBorder="1"/>
    <xf numFmtId="0" fontId="38" fillId="2" borderId="10" xfId="0" applyFont="1" applyFill="1" applyBorder="1" applyAlignment="1" applyProtection="1">
      <alignment horizontal="justify" vertical="center" wrapText="1"/>
      <protection locked="0"/>
    </xf>
    <xf numFmtId="0" fontId="38" fillId="2" borderId="15" xfId="0" applyFont="1" applyFill="1" applyBorder="1" applyAlignment="1" applyProtection="1">
      <alignment horizontal="justify" vertical="center" wrapText="1"/>
      <protection locked="0"/>
    </xf>
    <xf numFmtId="0" fontId="34" fillId="0" borderId="20" xfId="0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center" vertical="center" wrapText="1"/>
    </xf>
    <xf numFmtId="4" fontId="34" fillId="7" borderId="1" xfId="0" applyNumberFormat="1" applyFont="1" applyFill="1" applyBorder="1" applyAlignment="1" applyProtection="1">
      <alignment horizontal="right" vertical="center"/>
    </xf>
    <xf numFmtId="0" fontId="38" fillId="0" borderId="1" xfId="0" applyFont="1" applyBorder="1" applyAlignment="1" applyProtection="1">
      <alignment horizontal="justify" vertical="center" wrapText="1"/>
      <protection locked="0"/>
    </xf>
    <xf numFmtId="0" fontId="38" fillId="12" borderId="1" xfId="0" applyFont="1" applyFill="1" applyBorder="1" applyAlignment="1" applyProtection="1">
      <alignment horizontal="justify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left" vertical="center" wrapText="1"/>
      <protection locked="0"/>
    </xf>
    <xf numFmtId="3" fontId="34" fillId="2" borderId="1" xfId="0" applyNumberFormat="1" applyFont="1" applyFill="1" applyBorder="1" applyAlignment="1" applyProtection="1">
      <alignment horizontal="right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3" fontId="34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7" fillId="8" borderId="1" xfId="0" applyFont="1" applyFill="1" applyBorder="1" applyAlignment="1" applyProtection="1">
      <alignment horizontal="left" vertical="center" wrapText="1"/>
      <protection locked="0"/>
    </xf>
    <xf numFmtId="0" fontId="34" fillId="8" borderId="1" xfId="0" applyFont="1" applyFill="1" applyBorder="1" applyAlignment="1" applyProtection="1">
      <alignment horizontal="left" vertical="center" wrapText="1"/>
      <protection locked="0"/>
    </xf>
    <xf numFmtId="4" fontId="34" fillId="8" borderId="1" xfId="0" applyNumberFormat="1" applyFont="1" applyFill="1" applyBorder="1" applyAlignment="1" applyProtection="1">
      <alignment horizontal="right" vertical="center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9" fontId="35" fillId="0" borderId="1" xfId="0" applyNumberFormat="1" applyFont="1" applyBorder="1" applyAlignment="1" applyProtection="1">
      <alignment horizontal="left" vertical="center" wrapText="1"/>
      <protection locked="0"/>
    </xf>
    <xf numFmtId="3" fontId="38" fillId="12" borderId="1" xfId="23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 applyProtection="1">
      <alignment horizontal="justify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3" fontId="34" fillId="0" borderId="0" xfId="0" applyNumberFormat="1" applyFont="1" applyAlignment="1" applyProtection="1">
      <alignment horizontal="left" vertical="center" wrapText="1"/>
      <protection locked="0"/>
    </xf>
    <xf numFmtId="3" fontId="35" fillId="0" borderId="0" xfId="0" applyNumberFormat="1" applyFont="1" applyAlignment="1" applyProtection="1">
      <alignment horizontal="left" vertical="center" wrapText="1"/>
      <protection locked="0"/>
    </xf>
    <xf numFmtId="49" fontId="34" fillId="0" borderId="0" xfId="0" applyNumberFormat="1" applyFont="1" applyAlignment="1" applyProtection="1">
      <alignment horizontal="left" vertical="center" wrapText="1"/>
      <protection locked="0"/>
    </xf>
    <xf numFmtId="10" fontId="34" fillId="0" borderId="0" xfId="0" applyNumberFormat="1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31" fillId="7" borderId="1" xfId="0" applyFont="1" applyFill="1" applyBorder="1" applyAlignment="1" applyProtection="1">
      <alignment horizontal="left" vertical="center" wrapText="1"/>
      <protection locked="0"/>
    </xf>
    <xf numFmtId="0" fontId="29" fillId="7" borderId="1" xfId="0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32" fillId="0" borderId="1" xfId="0" applyFont="1" applyBorder="1" applyAlignment="1" applyProtection="1">
      <alignment horizontal="justify" vertical="center" wrapText="1"/>
      <protection locked="0"/>
    </xf>
    <xf numFmtId="0" fontId="32" fillId="12" borderId="1" xfId="0" applyFont="1" applyFill="1" applyBorder="1" applyAlignment="1" applyProtection="1">
      <alignment horizontal="justify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vertical="center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5" fillId="15" borderId="12" xfId="0" applyFont="1" applyFill="1" applyBorder="1" applyAlignment="1" applyProtection="1">
      <alignment vertical="center" wrapText="1"/>
      <protection locked="0"/>
    </xf>
    <xf numFmtId="0" fontId="5" fillId="15" borderId="13" xfId="0" applyFont="1" applyFill="1" applyBorder="1" applyAlignment="1" applyProtection="1">
      <alignment vertical="center" wrapText="1"/>
      <protection locked="0"/>
    </xf>
    <xf numFmtId="0" fontId="5" fillId="15" borderId="10" xfId="0" applyFont="1" applyFill="1" applyBorder="1" applyAlignment="1" applyProtection="1">
      <alignment vertical="center" wrapText="1"/>
      <protection locked="0"/>
    </xf>
    <xf numFmtId="0" fontId="5" fillId="9" borderId="12" xfId="0" applyFont="1" applyFill="1" applyBorder="1" applyAlignment="1" applyProtection="1">
      <alignment vertical="center" wrapText="1"/>
      <protection locked="0"/>
    </xf>
    <xf numFmtId="0" fontId="5" fillId="9" borderId="10" xfId="0" applyFont="1" applyFill="1" applyBorder="1" applyAlignment="1" applyProtection="1">
      <alignment vertical="center" wrapText="1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vertical="center" wrapText="1"/>
      <protection locked="0"/>
    </xf>
    <xf numFmtId="0" fontId="5" fillId="9" borderId="13" xfId="0" applyFont="1" applyFill="1" applyBorder="1" applyAlignment="1" applyProtection="1">
      <alignment vertical="center" wrapText="1"/>
      <protection locked="0"/>
    </xf>
    <xf numFmtId="0" fontId="5" fillId="10" borderId="12" xfId="0" applyFont="1" applyFill="1" applyBorder="1" applyAlignment="1" applyProtection="1">
      <alignment vertical="center" wrapText="1"/>
      <protection locked="0"/>
    </xf>
    <xf numFmtId="0" fontId="5" fillId="10" borderId="13" xfId="0" applyFont="1" applyFill="1" applyBorder="1" applyAlignment="1" applyProtection="1">
      <alignment vertical="center" wrapText="1"/>
      <protection locked="0"/>
    </xf>
    <xf numFmtId="0" fontId="5" fillId="10" borderId="10" xfId="0" applyFont="1" applyFill="1" applyBorder="1" applyAlignment="1" applyProtection="1">
      <alignment vertical="center" wrapText="1"/>
      <protection locked="0"/>
    </xf>
    <xf numFmtId="0" fontId="4" fillId="8" borderId="13" xfId="0" applyFont="1" applyFill="1" applyBorder="1" applyAlignment="1" applyProtection="1">
      <alignment horizontal="left" vertical="center" wrapText="1"/>
      <protection locked="0"/>
    </xf>
    <xf numFmtId="0" fontId="4" fillId="8" borderId="10" xfId="0" applyFont="1" applyFill="1" applyBorder="1" applyAlignment="1" applyProtection="1">
      <alignment horizontal="left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textRotation="90"/>
      <protection locked="0"/>
    </xf>
    <xf numFmtId="0" fontId="1" fillId="8" borderId="18" xfId="0" applyFont="1" applyFill="1" applyBorder="1" applyAlignment="1" applyProtection="1">
      <alignment horizontal="center" vertical="center" textRotation="90"/>
      <protection locked="0"/>
    </xf>
    <xf numFmtId="0" fontId="1" fillId="6" borderId="11" xfId="0" applyFont="1" applyFill="1" applyBorder="1" applyAlignment="1" applyProtection="1">
      <alignment horizontal="center" vertical="center" textRotation="90"/>
      <protection locked="0"/>
    </xf>
    <xf numFmtId="0" fontId="1" fillId="6" borderId="16" xfId="0" applyFont="1" applyFill="1" applyBorder="1" applyAlignment="1" applyProtection="1">
      <alignment horizontal="center" vertical="center" textRotation="90"/>
      <protection locked="0"/>
    </xf>
    <xf numFmtId="0" fontId="1" fillId="2" borderId="11" xfId="0" applyFont="1" applyFill="1" applyBorder="1" applyAlignment="1" applyProtection="1">
      <alignment horizontal="center" vertical="center" textRotation="90"/>
      <protection locked="0"/>
    </xf>
    <xf numFmtId="0" fontId="1" fillId="2" borderId="16" xfId="0" applyFont="1" applyFill="1" applyBorder="1" applyAlignment="1" applyProtection="1">
      <alignment horizontal="center" vertical="center" textRotation="90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36" fillId="6" borderId="11" xfId="0" applyFont="1" applyFill="1" applyBorder="1" applyAlignment="1" applyProtection="1">
      <alignment horizontal="center" vertical="center" textRotation="90"/>
      <protection locked="0"/>
    </xf>
    <xf numFmtId="0" fontId="36" fillId="6" borderId="16" xfId="0" applyFont="1" applyFill="1" applyBorder="1" applyAlignment="1" applyProtection="1">
      <alignment horizontal="center" vertical="center" textRotation="90"/>
      <protection locked="0"/>
    </xf>
    <xf numFmtId="0" fontId="34" fillId="6" borderId="1" xfId="0" applyFont="1" applyFill="1" applyBorder="1" applyAlignment="1" applyProtection="1">
      <alignment horizontal="left" vertical="center" wrapText="1"/>
      <protection locked="0"/>
    </xf>
    <xf numFmtId="0" fontId="34" fillId="6" borderId="11" xfId="0" applyFont="1" applyFill="1" applyBorder="1" applyAlignment="1" applyProtection="1">
      <alignment horizontal="left" vertical="center" wrapText="1"/>
      <protection locked="0"/>
    </xf>
    <xf numFmtId="0" fontId="36" fillId="7" borderId="11" xfId="0" applyFont="1" applyFill="1" applyBorder="1" applyAlignment="1" applyProtection="1">
      <alignment horizontal="center" vertical="center" textRotation="90"/>
      <protection locked="0"/>
    </xf>
    <xf numFmtId="0" fontId="36" fillId="7" borderId="16" xfId="0" applyFont="1" applyFill="1" applyBorder="1" applyAlignment="1" applyProtection="1">
      <alignment horizontal="center" vertical="center" textRotation="90"/>
      <protection locked="0"/>
    </xf>
    <xf numFmtId="0" fontId="29" fillId="7" borderId="1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6" fillId="8" borderId="17" xfId="0" applyFont="1" applyFill="1" applyBorder="1" applyAlignment="1" applyProtection="1">
      <alignment horizontal="center" vertical="center" textRotation="90"/>
      <protection locked="0"/>
    </xf>
    <xf numFmtId="0" fontId="36" fillId="8" borderId="18" xfId="0" applyFont="1" applyFill="1" applyBorder="1" applyAlignment="1" applyProtection="1">
      <alignment horizontal="center" vertical="center" textRotation="90"/>
      <protection locked="0"/>
    </xf>
    <xf numFmtId="0" fontId="34" fillId="8" borderId="12" xfId="0" applyFont="1" applyFill="1" applyBorder="1" applyAlignment="1" applyProtection="1">
      <alignment horizontal="left" vertical="center" wrapText="1"/>
      <protection locked="0"/>
    </xf>
    <xf numFmtId="0" fontId="34" fillId="8" borderId="13" xfId="0" applyFont="1" applyFill="1" applyBorder="1" applyAlignment="1" applyProtection="1">
      <alignment horizontal="left" vertical="center" wrapText="1"/>
      <protection locked="0"/>
    </xf>
    <xf numFmtId="0" fontId="34" fillId="8" borderId="10" xfId="0" applyFont="1" applyFill="1" applyBorder="1" applyAlignment="1" applyProtection="1">
      <alignment horizontal="left" vertical="center" wrapText="1"/>
      <protection locked="0"/>
    </xf>
  </cellXfs>
  <cellStyles count="26">
    <cellStyle name="İzlenen Köprü" xfId="2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İzlenen Köprü" xfId="8" builtinId="9" hidden="1"/>
    <cellStyle name="İzlenen Köprü" xfId="9" builtinId="9" hidden="1"/>
    <cellStyle name="İzlenen Köprü" xfId="10" builtinId="9" hidden="1"/>
    <cellStyle name="İzlenen Köprü" xfId="11" builtinId="9" hidden="1"/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5" builtinId="9" hidden="1"/>
    <cellStyle name="İzlenen Köprü" xfId="16" builtinId="9" hidden="1"/>
    <cellStyle name="İzlenen Köprü" xfId="17" builtinId="9" hidden="1"/>
    <cellStyle name="İzlenen Köprü" xfId="18" builtinId="9" hidden="1"/>
    <cellStyle name="İzlenen Köprü" xfId="19" builtinId="9" hidden="1"/>
    <cellStyle name="İzlenen Köprü" xfId="20" builtinId="9" hidden="1"/>
    <cellStyle name="İzlenen Köprü" xfId="21" builtinId="9" hidden="1"/>
    <cellStyle name="İzlenen Köprü" xfId="22" builtinId="9" hidden="1"/>
    <cellStyle name="Köprü" xfId="1" builtinId="8" hidden="1"/>
    <cellStyle name="Köprü" xfId="3" builtinId="8" hidden="1"/>
    <cellStyle name="Köprü" xfId="24" builtinId="8"/>
    <cellStyle name="Normal" xfId="0" builtinId="0"/>
    <cellStyle name="Nötr" xfId="23" builtinId="28"/>
    <cellStyle name="ParaBirimi" xfId="25" builtinId="4"/>
  </cellStyles>
  <dxfs count="0"/>
  <tableStyles count="0" defaultTableStyle="TableStyleMedium9" defaultPivotStyle="PivotStyleMedium7"/>
  <colors>
    <mruColors>
      <color rgb="FFF1FFDD"/>
      <color rgb="FFFFD0FB"/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;&#351;%20Plan&#305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lan"/>
      <sheetName val="PERFORMANSLAR"/>
      <sheetName val="2019 Programı"/>
      <sheetName val="2020 Programı"/>
      <sheetName val="2021 Programı"/>
      <sheetName val="2022 Programı"/>
      <sheetName val="2023 Programı"/>
      <sheetName val="Olası (Stratejiler) Faaliyetler"/>
    </sheetNames>
    <sheetDataSet>
      <sheetData sheetId="0" refreshError="1"/>
      <sheetData sheetId="1" refreshError="1">
        <row r="2">
          <cell r="B2" t="str">
            <v>Stratejik Amaç 1. Hopa İçin Değer Yaratmak</v>
          </cell>
        </row>
        <row r="16">
          <cell r="B16" t="str">
            <v>Hedef 2.5. Proje geliştirme ve yönetme kapasitesi geliştirilecektir.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showGridLines="0" showRowColHeaders="0" zoomScale="121" zoomScaleNormal="121" workbookViewId="0">
      <pane xSplit="16" ySplit="27" topLeftCell="Q37" activePane="bottomRight" state="frozen"/>
      <selection pane="topRight" activeCell="R1" sqref="R1"/>
      <selection pane="bottomLeft" activeCell="A28" sqref="A28"/>
      <selection pane="bottomRight" activeCell="B3" sqref="B3:P26"/>
    </sheetView>
  </sheetViews>
  <sheetFormatPr defaultColWidth="11" defaultRowHeight="15.75"/>
  <cols>
    <col min="1" max="1" width="6.5" customWidth="1"/>
  </cols>
  <sheetData>
    <row r="2" spans="2:16" ht="16.5" thickBot="1"/>
    <row r="3" spans="2:16" ht="16.5" thickTop="1">
      <c r="B3" s="310" t="s">
        <v>364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2"/>
    </row>
    <row r="4" spans="2:16"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5"/>
    </row>
    <row r="5" spans="2:16">
      <c r="B5" s="313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5"/>
    </row>
    <row r="6" spans="2:16">
      <c r="B6" s="313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5"/>
    </row>
    <row r="7" spans="2:16">
      <c r="B7" s="313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5"/>
    </row>
    <row r="8" spans="2:16">
      <c r="B8" s="313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5"/>
    </row>
    <row r="9" spans="2:16">
      <c r="B9" s="313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5"/>
    </row>
    <row r="10" spans="2:16">
      <c r="B10" s="313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5"/>
    </row>
    <row r="11" spans="2:16">
      <c r="B11" s="313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5"/>
    </row>
    <row r="12" spans="2:16">
      <c r="B12" s="313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5"/>
    </row>
    <row r="13" spans="2:16">
      <c r="B13" s="313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5"/>
    </row>
    <row r="14" spans="2:16"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5"/>
    </row>
    <row r="15" spans="2:16"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5"/>
    </row>
    <row r="16" spans="2:16"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5"/>
    </row>
    <row r="17" spans="2:16">
      <c r="B17" s="313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5"/>
    </row>
    <row r="18" spans="2:16"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5"/>
    </row>
    <row r="19" spans="2:16">
      <c r="B19" s="313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5"/>
    </row>
    <row r="20" spans="2:16"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5"/>
    </row>
    <row r="21" spans="2:16"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5"/>
    </row>
    <row r="22" spans="2:16"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5"/>
    </row>
    <row r="23" spans="2:16">
      <c r="B23" s="313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5"/>
    </row>
    <row r="24" spans="2:16"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5"/>
    </row>
    <row r="25" spans="2:16"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5"/>
    </row>
    <row r="26" spans="2:16" ht="16.5" thickBot="1">
      <c r="B26" s="316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8"/>
    </row>
    <row r="27" spans="2:16" ht="16.5" thickTop="1"/>
  </sheetData>
  <mergeCells count="1">
    <mergeCell ref="B3:P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zoomScale="111" zoomScaleNormal="111" workbookViewId="0">
      <selection activeCell="I13" sqref="I13"/>
    </sheetView>
  </sheetViews>
  <sheetFormatPr defaultColWidth="10.875" defaultRowHeight="15.75"/>
  <cols>
    <col min="1" max="1" width="1.5" style="53" customWidth="1"/>
    <col min="2" max="2" width="78.375" style="63" customWidth="1"/>
    <col min="3" max="4" width="5.125" style="53" bestFit="1" customWidth="1"/>
    <col min="5" max="6" width="5.125" style="53" customWidth="1"/>
    <col min="7" max="7" width="5.5" style="53" bestFit="1" customWidth="1"/>
    <col min="8" max="10" width="16" style="53" customWidth="1"/>
    <col min="11" max="11" width="19.625" style="53" customWidth="1"/>
    <col min="12" max="12" width="3.625" style="67" customWidth="1"/>
    <col min="13" max="14" width="11" style="69" bestFit="1" customWidth="1"/>
    <col min="15" max="15" width="3" style="67" customWidth="1"/>
    <col min="16" max="17" width="11" style="69" bestFit="1" customWidth="1"/>
    <col min="18" max="18" width="2.875" style="67" customWidth="1"/>
    <col min="19" max="20" width="11" style="69" bestFit="1" customWidth="1"/>
    <col min="21" max="21" width="3.875" style="65" customWidth="1"/>
    <col min="22" max="23" width="11" style="69" bestFit="1" customWidth="1"/>
    <col min="24" max="24" width="3.5" style="65" customWidth="1"/>
    <col min="25" max="26" width="11" style="69" bestFit="1" customWidth="1"/>
    <col min="27" max="16384" width="10.875" style="53"/>
  </cols>
  <sheetData>
    <row r="1" spans="2:26" ht="35.1" customHeight="1" thickTop="1" thickBot="1">
      <c r="B1" s="51"/>
      <c r="C1" s="52">
        <v>2019</v>
      </c>
      <c r="D1" s="52">
        <v>2020</v>
      </c>
      <c r="E1" s="52">
        <v>2021</v>
      </c>
      <c r="F1" s="52">
        <v>2022</v>
      </c>
      <c r="G1" s="52">
        <v>2023</v>
      </c>
      <c r="H1" s="52" t="s">
        <v>0</v>
      </c>
      <c r="I1" s="52" t="s">
        <v>136</v>
      </c>
      <c r="J1" s="52" t="s">
        <v>400</v>
      </c>
      <c r="K1" s="52" t="s">
        <v>1</v>
      </c>
      <c r="L1" s="64"/>
      <c r="M1" s="154" t="s">
        <v>15</v>
      </c>
      <c r="N1" s="155" t="s">
        <v>14</v>
      </c>
      <c r="O1" s="156"/>
      <c r="P1" s="154" t="s">
        <v>16</v>
      </c>
      <c r="Q1" s="155" t="s">
        <v>131</v>
      </c>
      <c r="R1" s="156"/>
      <c r="S1" s="154" t="s">
        <v>17</v>
      </c>
      <c r="T1" s="155" t="s">
        <v>18</v>
      </c>
      <c r="U1" s="157"/>
      <c r="V1" s="154" t="s">
        <v>151</v>
      </c>
      <c r="W1" s="155" t="s">
        <v>152</v>
      </c>
      <c r="X1" s="157"/>
      <c r="Y1" s="154" t="s">
        <v>153</v>
      </c>
      <c r="Z1" s="155" t="s">
        <v>154</v>
      </c>
    </row>
    <row r="2" spans="2:26" ht="17.25" thickTop="1" thickBot="1">
      <c r="B2" s="54" t="s">
        <v>365</v>
      </c>
      <c r="C2" s="55"/>
      <c r="D2" s="55"/>
      <c r="E2" s="55"/>
      <c r="F2" s="55"/>
      <c r="G2" s="55"/>
      <c r="H2" s="55"/>
      <c r="I2" s="55"/>
      <c r="J2" s="55"/>
      <c r="K2" s="55"/>
      <c r="L2" s="66"/>
      <c r="M2" s="176">
        <f>SUM(M3:M10)</f>
        <v>29500</v>
      </c>
      <c r="N2" s="177">
        <f>SUM(N3:N10)</f>
        <v>0</v>
      </c>
      <c r="O2" s="66"/>
      <c r="P2" s="176">
        <f>SUM(P3:P10)</f>
        <v>41000</v>
      </c>
      <c r="Q2" s="177">
        <f>SUM(Q3:Q10)</f>
        <v>0</v>
      </c>
      <c r="R2" s="66"/>
      <c r="S2" s="176" t="e">
        <f>SUM(S3:S10)</f>
        <v>#REF!</v>
      </c>
      <c r="T2" s="177" t="e">
        <f>SUM(T3:T10)</f>
        <v>#REF!</v>
      </c>
      <c r="V2" s="176" t="e">
        <f>SUM(V3:V10)</f>
        <v>#REF!</v>
      </c>
      <c r="W2" s="177" t="e">
        <f>SUM(W3:W10)</f>
        <v>#REF!</v>
      </c>
      <c r="Y2" s="176" t="e">
        <f>SUM(Y3:Y10)</f>
        <v>#REF!</v>
      </c>
      <c r="Z2" s="177" t="e">
        <f>SUM(Z3:Z10)</f>
        <v>#REF!</v>
      </c>
    </row>
    <row r="3" spans="2:26" ht="17.25" thickTop="1" thickBot="1">
      <c r="B3" s="56" t="s">
        <v>366</v>
      </c>
      <c r="C3" s="57" t="s">
        <v>2</v>
      </c>
      <c r="D3" s="57" t="s">
        <v>2</v>
      </c>
      <c r="E3" s="57" t="s">
        <v>2</v>
      </c>
      <c r="F3" s="57" t="s">
        <v>2</v>
      </c>
      <c r="G3" s="57" t="s">
        <v>2</v>
      </c>
      <c r="H3" s="58"/>
      <c r="I3" s="171" t="s">
        <v>394</v>
      </c>
      <c r="J3" s="196" t="s">
        <v>564</v>
      </c>
      <c r="K3" s="58"/>
      <c r="L3" s="66"/>
      <c r="M3" s="148">
        <f>'2019 Programı'!$AB$2</f>
        <v>6000</v>
      </c>
      <c r="N3" s="151">
        <f>'2019 Programı'!$AC$2</f>
        <v>0</v>
      </c>
      <c r="O3" s="66"/>
      <c r="P3" s="148">
        <f>'2020 Programı'!$AB$2</f>
        <v>12000</v>
      </c>
      <c r="Q3" s="151">
        <f>'2020 Programı'!$AC$2</f>
        <v>0</v>
      </c>
      <c r="R3" s="66"/>
      <c r="S3" s="148" t="e">
        <f>#REF!</f>
        <v>#REF!</v>
      </c>
      <c r="T3" s="151" t="e">
        <f>#REF!</f>
        <v>#REF!</v>
      </c>
      <c r="V3" s="148" t="e">
        <f>#REF!</f>
        <v>#REF!</v>
      </c>
      <c r="W3" s="151" t="e">
        <f>#REF!</f>
        <v>#REF!</v>
      </c>
      <c r="Y3" s="148" t="e">
        <f>#REF!</f>
        <v>#REF!</v>
      </c>
      <c r="Z3" s="151" t="e">
        <f>#REF!</f>
        <v>#REF!</v>
      </c>
    </row>
    <row r="4" spans="2:26" ht="17.25" thickTop="1" thickBot="1">
      <c r="B4" s="56" t="s">
        <v>367</v>
      </c>
      <c r="C4" s="57" t="s">
        <v>2</v>
      </c>
      <c r="D4" s="57" t="s">
        <v>2</v>
      </c>
      <c r="E4" s="57" t="s">
        <v>2</v>
      </c>
      <c r="F4" s="57" t="s">
        <v>2</v>
      </c>
      <c r="G4" s="57" t="s">
        <v>2</v>
      </c>
      <c r="H4" s="58"/>
      <c r="I4" s="171" t="s">
        <v>394</v>
      </c>
      <c r="J4" s="196" t="s">
        <v>564</v>
      </c>
      <c r="K4" s="58"/>
      <c r="L4" s="66"/>
      <c r="M4" s="148">
        <f>'2019 Programı'!$AB$18</f>
        <v>6000</v>
      </c>
      <c r="N4" s="151">
        <f>'2019 Programı'!$AC$18</f>
        <v>0</v>
      </c>
      <c r="O4" s="66"/>
      <c r="P4" s="148">
        <f>'2020 Programı'!$AB$9</f>
        <v>12500</v>
      </c>
      <c r="Q4" s="151">
        <f>'2020 Programı'!$AC$9</f>
        <v>0</v>
      </c>
      <c r="R4" s="66"/>
      <c r="S4" s="148" t="e">
        <f>#REF!</f>
        <v>#REF!</v>
      </c>
      <c r="T4" s="151" t="e">
        <f>#REF!</f>
        <v>#REF!</v>
      </c>
      <c r="V4" s="148" t="e">
        <f>#REF!</f>
        <v>#REF!</v>
      </c>
      <c r="W4" s="151" t="e">
        <f>#REF!</f>
        <v>#REF!</v>
      </c>
      <c r="Y4" s="148" t="e">
        <f>#REF!</f>
        <v>#REF!</v>
      </c>
      <c r="Z4" s="151" t="e">
        <f>#REF!</f>
        <v>#REF!</v>
      </c>
    </row>
    <row r="5" spans="2:26" ht="17.25" thickTop="1" thickBot="1">
      <c r="B5" s="56" t="s">
        <v>368</v>
      </c>
      <c r="C5" s="57" t="s">
        <v>2</v>
      </c>
      <c r="D5" s="57" t="s">
        <v>2</v>
      </c>
      <c r="E5" s="57" t="s">
        <v>2</v>
      </c>
      <c r="F5" s="57" t="s">
        <v>2</v>
      </c>
      <c r="G5" s="57" t="s">
        <v>2</v>
      </c>
      <c r="H5" s="58"/>
      <c r="I5" s="171" t="s">
        <v>394</v>
      </c>
      <c r="J5" s="196" t="s">
        <v>564</v>
      </c>
      <c r="K5" s="58"/>
      <c r="L5" s="66"/>
      <c r="M5" s="148">
        <f>'2019 Programı'!$AB$34</f>
        <v>0</v>
      </c>
      <c r="N5" s="151">
        <f>'2019 Programı'!$AC$34</f>
        <v>0</v>
      </c>
      <c r="O5" s="66"/>
      <c r="P5" s="148">
        <f>'2020 Programı'!$AB$19</f>
        <v>1000</v>
      </c>
      <c r="Q5" s="151">
        <f>'2020 Programı'!$AC$19</f>
        <v>0</v>
      </c>
      <c r="R5" s="66"/>
      <c r="S5" s="148" t="e">
        <f>#REF!</f>
        <v>#REF!</v>
      </c>
      <c r="T5" s="151" t="e">
        <f>#REF!</f>
        <v>#REF!</v>
      </c>
      <c r="V5" s="148" t="e">
        <f>#REF!</f>
        <v>#REF!</v>
      </c>
      <c r="W5" s="151" t="e">
        <f>#REF!</f>
        <v>#REF!</v>
      </c>
      <c r="Y5" s="148" t="e">
        <f>#REF!</f>
        <v>#REF!</v>
      </c>
      <c r="Z5" s="151" t="e">
        <f>#REF!</f>
        <v>#REF!</v>
      </c>
    </row>
    <row r="6" spans="2:26" ht="17.25" thickTop="1" thickBot="1">
      <c r="B6" s="56" t="s">
        <v>369</v>
      </c>
      <c r="C6" s="57" t="s">
        <v>2</v>
      </c>
      <c r="D6" s="57" t="s">
        <v>2</v>
      </c>
      <c r="E6" s="57" t="s">
        <v>2</v>
      </c>
      <c r="F6" s="57" t="s">
        <v>2</v>
      </c>
      <c r="G6" s="57" t="s">
        <v>2</v>
      </c>
      <c r="H6" s="58"/>
      <c r="I6" s="171" t="s">
        <v>394</v>
      </c>
      <c r="J6" s="196" t="s">
        <v>564</v>
      </c>
      <c r="K6" s="58"/>
      <c r="L6" s="66"/>
      <c r="M6" s="148">
        <f>'2019 Programı'!$AB$50</f>
        <v>0</v>
      </c>
      <c r="N6" s="151">
        <f>'2019 Programı'!$AC$50</f>
        <v>0</v>
      </c>
      <c r="O6" s="66"/>
      <c r="P6" s="148">
        <f>'2020 Programı'!$AB$25</f>
        <v>0</v>
      </c>
      <c r="Q6" s="151">
        <f>'2020 Programı'!$AC$25</f>
        <v>0</v>
      </c>
      <c r="R6" s="66"/>
      <c r="S6" s="148" t="e">
        <f>#REF!</f>
        <v>#REF!</v>
      </c>
      <c r="T6" s="151" t="e">
        <f>#REF!</f>
        <v>#REF!</v>
      </c>
      <c r="V6" s="148" t="e">
        <f>#REF!</f>
        <v>#REF!</v>
      </c>
      <c r="W6" s="151" t="e">
        <f>#REF!</f>
        <v>#REF!</v>
      </c>
      <c r="Y6" s="148" t="e">
        <f>#REF!</f>
        <v>#REF!</v>
      </c>
      <c r="Z6" s="151" t="e">
        <f>#REF!</f>
        <v>#REF!</v>
      </c>
    </row>
    <row r="7" spans="2:26" ht="17.25" thickTop="1" thickBot="1">
      <c r="B7" s="201" t="s">
        <v>451</v>
      </c>
      <c r="C7" s="57" t="s">
        <v>2</v>
      </c>
      <c r="D7" s="57" t="s">
        <v>2</v>
      </c>
      <c r="E7" s="57" t="s">
        <v>2</v>
      </c>
      <c r="F7" s="57" t="s">
        <v>2</v>
      </c>
      <c r="G7" s="57" t="s">
        <v>2</v>
      </c>
      <c r="H7" s="58"/>
      <c r="I7" s="171" t="s">
        <v>394</v>
      </c>
      <c r="J7" s="196" t="s">
        <v>564</v>
      </c>
      <c r="K7" s="58"/>
      <c r="L7" s="66"/>
      <c r="M7" s="148">
        <f>'2019 Programı'!$AB$66</f>
        <v>12500</v>
      </c>
      <c r="N7" s="151">
        <f>'2019 Programı'!$AC$66</f>
        <v>0</v>
      </c>
      <c r="O7" s="66"/>
      <c r="P7" s="148">
        <f>'2020 Programı'!$AB$32</f>
        <v>12000</v>
      </c>
      <c r="Q7" s="151">
        <f>'2020 Programı'!$AC$32</f>
        <v>0</v>
      </c>
      <c r="R7" s="66"/>
      <c r="S7" s="148" t="e">
        <f>#REF!</f>
        <v>#REF!</v>
      </c>
      <c r="T7" s="151" t="e">
        <f>#REF!</f>
        <v>#REF!</v>
      </c>
      <c r="V7" s="148" t="e">
        <f>#REF!</f>
        <v>#REF!</v>
      </c>
      <c r="W7" s="151" t="e">
        <f>#REF!</f>
        <v>#REF!</v>
      </c>
      <c r="Y7" s="148" t="e">
        <f>#REF!</f>
        <v>#REF!</v>
      </c>
      <c r="Z7" s="151" t="e">
        <f>#REF!</f>
        <v>#REF!</v>
      </c>
    </row>
    <row r="8" spans="2:26" ht="17.25" hidden="1" thickTop="1" thickBot="1">
      <c r="B8" s="56"/>
      <c r="C8" s="57" t="s">
        <v>2</v>
      </c>
      <c r="D8" s="57" t="s">
        <v>2</v>
      </c>
      <c r="E8" s="57" t="s">
        <v>2</v>
      </c>
      <c r="F8" s="57" t="s">
        <v>2</v>
      </c>
      <c r="G8" s="57" t="s">
        <v>2</v>
      </c>
      <c r="H8" s="58"/>
      <c r="I8" s="171" t="s">
        <v>394</v>
      </c>
      <c r="J8" s="196" t="s">
        <v>564</v>
      </c>
      <c r="K8" s="58"/>
      <c r="L8" s="66"/>
      <c r="M8" s="148">
        <f>'2019 Programı'!$AB$77</f>
        <v>0</v>
      </c>
      <c r="N8" s="151">
        <f>'2019 Programı'!$AC$77</f>
        <v>0</v>
      </c>
      <c r="O8" s="66"/>
      <c r="P8" s="148">
        <f>'2020 Programı'!$AB$38</f>
        <v>0</v>
      </c>
      <c r="Q8" s="151">
        <f>'2020 Programı'!$AC$38</f>
        <v>0</v>
      </c>
      <c r="R8" s="66"/>
      <c r="S8" s="148" t="e">
        <f>#REF!</f>
        <v>#REF!</v>
      </c>
      <c r="T8" s="151" t="e">
        <f>#REF!</f>
        <v>#REF!</v>
      </c>
      <c r="V8" s="148" t="e">
        <f>#REF!</f>
        <v>#REF!</v>
      </c>
      <c r="W8" s="151" t="e">
        <f>#REF!</f>
        <v>#REF!</v>
      </c>
      <c r="Y8" s="148" t="e">
        <f>#REF!</f>
        <v>#REF!</v>
      </c>
      <c r="Z8" s="151" t="e">
        <f>#REF!</f>
        <v>#REF!</v>
      </c>
    </row>
    <row r="9" spans="2:26" ht="17.25" thickTop="1" thickBot="1">
      <c r="B9" s="56" t="s">
        <v>449</v>
      </c>
      <c r="C9" s="57" t="s">
        <v>2</v>
      </c>
      <c r="D9" s="57" t="s">
        <v>2</v>
      </c>
      <c r="E9" s="57" t="s">
        <v>2</v>
      </c>
      <c r="F9" s="57" t="s">
        <v>2</v>
      </c>
      <c r="G9" s="57" t="s">
        <v>2</v>
      </c>
      <c r="H9" s="58"/>
      <c r="I9" s="171" t="s">
        <v>394</v>
      </c>
      <c r="J9" s="196" t="s">
        <v>564</v>
      </c>
      <c r="K9" s="58"/>
      <c r="L9" s="66"/>
      <c r="M9" s="148">
        <f>'2019 Programı'!$AB$88</f>
        <v>0</v>
      </c>
      <c r="N9" s="151">
        <f>'2019 Programı'!$AC$88</f>
        <v>0</v>
      </c>
      <c r="O9" s="66"/>
      <c r="P9" s="148">
        <f>'2020 Programı'!$AB$49</f>
        <v>2500</v>
      </c>
      <c r="Q9" s="151">
        <f>'2020 Programı'!$AC$49</f>
        <v>0</v>
      </c>
      <c r="R9" s="66"/>
      <c r="S9" s="148" t="e">
        <f>#REF!</f>
        <v>#REF!</v>
      </c>
      <c r="T9" s="151" t="e">
        <f>#REF!</f>
        <v>#REF!</v>
      </c>
      <c r="V9" s="148" t="e">
        <f>#REF!</f>
        <v>#REF!</v>
      </c>
      <c r="W9" s="151" t="e">
        <f>#REF!</f>
        <v>#REF!</v>
      </c>
      <c r="Y9" s="148" t="e">
        <f>#REF!</f>
        <v>#REF!</v>
      </c>
      <c r="Z9" s="151" t="e">
        <f>#REF!</f>
        <v>#REF!</v>
      </c>
    </row>
    <row r="10" spans="2:26" ht="17.25" thickTop="1" thickBot="1">
      <c r="B10" s="56" t="s">
        <v>450</v>
      </c>
      <c r="C10" s="57" t="s">
        <v>2</v>
      </c>
      <c r="D10" s="57" t="s">
        <v>2</v>
      </c>
      <c r="E10" s="57" t="s">
        <v>2</v>
      </c>
      <c r="F10" s="57" t="s">
        <v>2</v>
      </c>
      <c r="G10" s="57" t="s">
        <v>2</v>
      </c>
      <c r="H10" s="58"/>
      <c r="I10" s="171" t="s">
        <v>394</v>
      </c>
      <c r="J10" s="196" t="s">
        <v>564</v>
      </c>
      <c r="K10" s="58"/>
      <c r="L10" s="66"/>
      <c r="M10" s="148">
        <f>'2019 Programı'!$AB$99</f>
        <v>5000</v>
      </c>
      <c r="N10" s="151">
        <f>'2019 Programı'!$AC$99</f>
        <v>0</v>
      </c>
      <c r="O10" s="66"/>
      <c r="P10" s="148">
        <f>'2020 Programı'!$AB$55</f>
        <v>1000</v>
      </c>
      <c r="Q10" s="151">
        <f>'2020 Programı'!$AC$55</f>
        <v>0</v>
      </c>
      <c r="R10" s="66"/>
      <c r="S10" s="148" t="e">
        <f>#REF!</f>
        <v>#REF!</v>
      </c>
      <c r="T10" s="151" t="e">
        <f>#REF!</f>
        <v>#REF!</v>
      </c>
      <c r="V10" s="148" t="e">
        <f>#REF!</f>
        <v>#REF!</v>
      </c>
      <c r="W10" s="151" t="e">
        <f>#REF!</f>
        <v>#REF!</v>
      </c>
      <c r="Y10" s="148" t="e">
        <f>#REF!</f>
        <v>#REF!</v>
      </c>
      <c r="Z10" s="151" t="e">
        <f>#REF!</f>
        <v>#REF!</v>
      </c>
    </row>
    <row r="11" spans="2:26" ht="17.25" thickTop="1" thickBot="1">
      <c r="B11" s="54" t="s">
        <v>370</v>
      </c>
      <c r="C11" s="55"/>
      <c r="D11" s="55"/>
      <c r="E11" s="55"/>
      <c r="F11" s="55"/>
      <c r="G11" s="55"/>
      <c r="H11" s="55"/>
      <c r="I11" s="55"/>
      <c r="J11" s="197"/>
      <c r="K11" s="55"/>
      <c r="M11" s="176">
        <f>SUM(M12:M19)</f>
        <v>21500</v>
      </c>
      <c r="N11" s="177">
        <f>SUM(N12:N19)</f>
        <v>0</v>
      </c>
      <c r="P11" s="176">
        <f>SUM(P12:P19)</f>
        <v>24500</v>
      </c>
      <c r="Q11" s="177">
        <f>SUM(Q12:Q19)</f>
        <v>0</v>
      </c>
      <c r="S11" s="176" t="e">
        <f>SUM(S12:S19)</f>
        <v>#REF!</v>
      </c>
      <c r="T11" s="177" t="e">
        <f>SUM(T12:T19)</f>
        <v>#REF!</v>
      </c>
      <c r="V11" s="176" t="e">
        <f>SUM(V12:V19)</f>
        <v>#REF!</v>
      </c>
      <c r="W11" s="177" t="e">
        <f>SUM(W12:W19)</f>
        <v>#REF!</v>
      </c>
      <c r="Y11" s="176" t="e">
        <f>SUM(Y12:Y19)</f>
        <v>#REF!</v>
      </c>
      <c r="Z11" s="177" t="e">
        <f>SUM(Z12:Z19)</f>
        <v>#REF!</v>
      </c>
    </row>
    <row r="12" spans="2:26" ht="17.25" thickTop="1" thickBot="1">
      <c r="B12" s="59" t="s">
        <v>371</v>
      </c>
      <c r="C12" s="57" t="s">
        <v>2</v>
      </c>
      <c r="D12" s="57" t="s">
        <v>2</v>
      </c>
      <c r="E12" s="57" t="s">
        <v>2</v>
      </c>
      <c r="F12" s="57" t="s">
        <v>2</v>
      </c>
      <c r="G12" s="57" t="s">
        <v>2</v>
      </c>
      <c r="H12" s="60"/>
      <c r="I12" s="172" t="s">
        <v>394</v>
      </c>
      <c r="J12" s="198" t="s">
        <v>567</v>
      </c>
      <c r="K12" s="60"/>
      <c r="L12" s="66"/>
      <c r="M12" s="149">
        <f>'2019 Programı'!$AB$110</f>
        <v>5000</v>
      </c>
      <c r="N12" s="152">
        <f>'2019 Programı'!$AC$110</f>
        <v>0</v>
      </c>
      <c r="O12" s="66"/>
      <c r="P12" s="149">
        <f>'2020 Programı'!$AB$61</f>
        <v>5000</v>
      </c>
      <c r="Q12" s="152">
        <f>'2020 Programı'!$AC$61</f>
        <v>0</v>
      </c>
      <c r="R12" s="66"/>
      <c r="S12" s="149" t="e">
        <f>#REF!</f>
        <v>#REF!</v>
      </c>
      <c r="T12" s="152" t="e">
        <f>#REF!</f>
        <v>#REF!</v>
      </c>
      <c r="V12" s="149" t="e">
        <f>#REF!</f>
        <v>#REF!</v>
      </c>
      <c r="W12" s="152" t="e">
        <f>#REF!</f>
        <v>#REF!</v>
      </c>
      <c r="Y12" s="149" t="e">
        <f>#REF!</f>
        <v>#REF!</v>
      </c>
      <c r="Z12" s="152" t="e">
        <f>#REF!</f>
        <v>#REF!</v>
      </c>
    </row>
    <row r="13" spans="2:26" ht="17.25" thickTop="1" thickBot="1">
      <c r="B13" s="59" t="s">
        <v>372</v>
      </c>
      <c r="C13" s="57" t="s">
        <v>2</v>
      </c>
      <c r="D13" s="57" t="s">
        <v>2</v>
      </c>
      <c r="E13" s="57" t="s">
        <v>2</v>
      </c>
      <c r="F13" s="57" t="s">
        <v>2</v>
      </c>
      <c r="G13" s="57" t="s">
        <v>2</v>
      </c>
      <c r="H13" s="60"/>
      <c r="I13" s="172" t="s">
        <v>394</v>
      </c>
      <c r="J13" s="198" t="s">
        <v>563</v>
      </c>
      <c r="K13" s="60"/>
      <c r="L13" s="66"/>
      <c r="M13" s="149">
        <f>'2019 Programı'!$AB$126</f>
        <v>5500</v>
      </c>
      <c r="N13" s="152">
        <f>'2019 Programı'!$AC$126</f>
        <v>0</v>
      </c>
      <c r="O13" s="66"/>
      <c r="P13" s="149">
        <f>'2020 Programı'!$AB$66</f>
        <v>5500</v>
      </c>
      <c r="Q13" s="152">
        <f>'2020 Programı'!$AC$66</f>
        <v>0</v>
      </c>
      <c r="R13" s="66"/>
      <c r="S13" s="149" t="e">
        <f>#REF!</f>
        <v>#REF!</v>
      </c>
      <c r="T13" s="152" t="e">
        <f>#REF!</f>
        <v>#REF!</v>
      </c>
      <c r="V13" s="149" t="e">
        <f>#REF!</f>
        <v>#REF!</v>
      </c>
      <c r="W13" s="152" t="e">
        <f>#REF!</f>
        <v>#REF!</v>
      </c>
      <c r="Y13" s="149" t="e">
        <f>#REF!</f>
        <v>#REF!</v>
      </c>
      <c r="Z13" s="152" t="e">
        <f>#REF!</f>
        <v>#REF!</v>
      </c>
    </row>
    <row r="14" spans="2:26" ht="17.25" thickTop="1" thickBot="1">
      <c r="B14" s="59" t="s">
        <v>373</v>
      </c>
      <c r="C14" s="57" t="s">
        <v>2</v>
      </c>
      <c r="D14" s="57" t="s">
        <v>2</v>
      </c>
      <c r="E14" s="57" t="s">
        <v>2</v>
      </c>
      <c r="F14" s="57" t="s">
        <v>2</v>
      </c>
      <c r="G14" s="57" t="s">
        <v>2</v>
      </c>
      <c r="H14" s="60"/>
      <c r="I14" s="172" t="s">
        <v>394</v>
      </c>
      <c r="J14" s="198" t="s">
        <v>567</v>
      </c>
      <c r="K14" s="60"/>
      <c r="L14" s="66"/>
      <c r="M14" s="149">
        <f>'2019 Programı'!$AB$142</f>
        <v>6500</v>
      </c>
      <c r="N14" s="152">
        <f>'2019 Programı'!$AC$142</f>
        <v>0</v>
      </c>
      <c r="O14" s="66"/>
      <c r="P14" s="149">
        <f>'2020 Programı'!$AB$71</f>
        <v>2500</v>
      </c>
      <c r="Q14" s="152">
        <f>'2020 Programı'!$AC$71</f>
        <v>0</v>
      </c>
      <c r="R14" s="66"/>
      <c r="S14" s="149" t="e">
        <f>#REF!</f>
        <v>#REF!</v>
      </c>
      <c r="T14" s="152" t="e">
        <f>#REF!</f>
        <v>#REF!</v>
      </c>
      <c r="V14" s="149" t="e">
        <f>#REF!</f>
        <v>#REF!</v>
      </c>
      <c r="W14" s="152" t="e">
        <f>#REF!</f>
        <v>#REF!</v>
      </c>
      <c r="Y14" s="149" t="e">
        <f>#REF!</f>
        <v>#REF!</v>
      </c>
      <c r="Z14" s="152" t="e">
        <f>#REF!</f>
        <v>#REF!</v>
      </c>
    </row>
    <row r="15" spans="2:26" ht="23.1" customHeight="1" thickTop="1" thickBot="1">
      <c r="B15" s="59" t="s">
        <v>374</v>
      </c>
      <c r="C15" s="57" t="s">
        <v>2</v>
      </c>
      <c r="D15" s="57" t="s">
        <v>2</v>
      </c>
      <c r="E15" s="57" t="s">
        <v>2</v>
      </c>
      <c r="F15" s="57" t="s">
        <v>2</v>
      </c>
      <c r="G15" s="57" t="s">
        <v>2</v>
      </c>
      <c r="H15" s="60"/>
      <c r="I15" s="172" t="s">
        <v>394</v>
      </c>
      <c r="J15" s="198" t="s">
        <v>567</v>
      </c>
      <c r="K15" s="60"/>
      <c r="L15" s="66"/>
      <c r="M15" s="149">
        <f>'2019 Programı'!$AB$158</f>
        <v>500</v>
      </c>
      <c r="N15" s="152">
        <f>'2019 Programı'!$AC$158</f>
        <v>0</v>
      </c>
      <c r="O15" s="66"/>
      <c r="P15" s="149">
        <f>'2020 Programı'!$AB$76</f>
        <v>10500</v>
      </c>
      <c r="Q15" s="152">
        <f>'2020 Programı'!$AC$76</f>
        <v>0</v>
      </c>
      <c r="R15" s="66"/>
      <c r="S15" s="149" t="e">
        <f>#REF!</f>
        <v>#REF!</v>
      </c>
      <c r="T15" s="152" t="e">
        <f>#REF!</f>
        <v>#REF!</v>
      </c>
      <c r="V15" s="149" t="e">
        <f>#REF!</f>
        <v>#REF!</v>
      </c>
      <c r="W15" s="152" t="e">
        <f>#REF!</f>
        <v>#REF!</v>
      </c>
      <c r="Y15" s="149" t="e">
        <f>#REF!</f>
        <v>#REF!</v>
      </c>
      <c r="Z15" s="152" t="e">
        <f>#REF!</f>
        <v>#REF!</v>
      </c>
    </row>
    <row r="16" spans="2:26" ht="17.25" thickTop="1" thickBot="1">
      <c r="B16" s="59" t="s">
        <v>375</v>
      </c>
      <c r="C16" s="57" t="s">
        <v>2</v>
      </c>
      <c r="D16" s="57" t="s">
        <v>2</v>
      </c>
      <c r="E16" s="57" t="s">
        <v>2</v>
      </c>
      <c r="F16" s="57" t="s">
        <v>2</v>
      </c>
      <c r="G16" s="57" t="s">
        <v>2</v>
      </c>
      <c r="H16" s="60"/>
      <c r="I16" s="172" t="s">
        <v>394</v>
      </c>
      <c r="J16" s="198" t="s">
        <v>567</v>
      </c>
      <c r="K16" s="60"/>
      <c r="L16" s="66"/>
      <c r="M16" s="149">
        <f>'2019 Programı'!$AB$174</f>
        <v>4000</v>
      </c>
      <c r="N16" s="152">
        <f>'2019 Programı'!$AC$174</f>
        <v>0</v>
      </c>
      <c r="O16" s="66"/>
      <c r="P16" s="149">
        <f>'2020 Programı'!$AB$82</f>
        <v>1000</v>
      </c>
      <c r="Q16" s="152">
        <f>'2020 Programı'!$AC$82</f>
        <v>0</v>
      </c>
      <c r="R16" s="66"/>
      <c r="S16" s="149" t="e">
        <f>#REF!</f>
        <v>#REF!</v>
      </c>
      <c r="T16" s="152" t="e">
        <f>#REF!</f>
        <v>#REF!</v>
      </c>
      <c r="V16" s="149" t="e">
        <f>#REF!</f>
        <v>#REF!</v>
      </c>
      <c r="W16" s="152" t="e">
        <f>#REF!</f>
        <v>#REF!</v>
      </c>
      <c r="Y16" s="149" t="e">
        <f>#REF!</f>
        <v>#REF!</v>
      </c>
      <c r="Z16" s="152" t="e">
        <f>#REF!</f>
        <v>#REF!</v>
      </c>
    </row>
    <row r="17" spans="2:26" ht="23.1" hidden="1" customHeight="1" thickTop="1" thickBot="1">
      <c r="B17" s="59"/>
      <c r="C17" s="57" t="s">
        <v>2</v>
      </c>
      <c r="D17" s="57" t="s">
        <v>2</v>
      </c>
      <c r="E17" s="57" t="s">
        <v>2</v>
      </c>
      <c r="F17" s="57" t="s">
        <v>2</v>
      </c>
      <c r="G17" s="57" t="s">
        <v>2</v>
      </c>
      <c r="H17" s="60"/>
      <c r="I17" s="60"/>
      <c r="J17" s="199"/>
      <c r="K17" s="60"/>
      <c r="L17" s="66"/>
      <c r="M17" s="149">
        <f>'2019 Programı'!$AB$190</f>
        <v>0</v>
      </c>
      <c r="N17" s="152">
        <f>'2019 Programı'!$AC$190</f>
        <v>0</v>
      </c>
      <c r="O17" s="66"/>
      <c r="P17" s="149">
        <f>'2020 Programı'!$AB$87</f>
        <v>0</v>
      </c>
      <c r="Q17" s="152">
        <f>'2020 Programı'!$AC$87</f>
        <v>0</v>
      </c>
      <c r="R17" s="66"/>
      <c r="S17" s="149" t="e">
        <f>#REF!</f>
        <v>#REF!</v>
      </c>
      <c r="T17" s="152" t="e">
        <f>#REF!</f>
        <v>#REF!</v>
      </c>
      <c r="V17" s="149" t="e">
        <f>#REF!</f>
        <v>#REF!</v>
      </c>
      <c r="W17" s="152" t="e">
        <f>#REF!</f>
        <v>#REF!</v>
      </c>
      <c r="Y17" s="149" t="e">
        <f>#REF!</f>
        <v>#REF!</v>
      </c>
      <c r="Z17" s="152" t="e">
        <f>#REF!</f>
        <v>#REF!</v>
      </c>
    </row>
    <row r="18" spans="2:26" ht="23.1" hidden="1" customHeight="1" thickTop="1" thickBot="1">
      <c r="B18" s="59"/>
      <c r="C18" s="57" t="s">
        <v>2</v>
      </c>
      <c r="D18" s="57" t="s">
        <v>2</v>
      </c>
      <c r="E18" s="57" t="s">
        <v>2</v>
      </c>
      <c r="F18" s="57" t="s">
        <v>2</v>
      </c>
      <c r="G18" s="57" t="s">
        <v>2</v>
      </c>
      <c r="H18" s="60"/>
      <c r="I18" s="60"/>
      <c r="J18" s="199"/>
      <c r="K18" s="60"/>
      <c r="L18" s="66"/>
      <c r="M18" s="149">
        <f>'2019 Programı'!$AB$206</f>
        <v>0</v>
      </c>
      <c r="N18" s="152">
        <f>'2019 Programı'!$AC$206</f>
        <v>0</v>
      </c>
      <c r="O18" s="66"/>
      <c r="P18" s="149">
        <f>'2020 Programı'!$AB$103</f>
        <v>0</v>
      </c>
      <c r="Q18" s="152">
        <f>'2020 Programı'!$AC$103</f>
        <v>0</v>
      </c>
      <c r="R18" s="66"/>
      <c r="S18" s="149" t="e">
        <f>#REF!</f>
        <v>#REF!</v>
      </c>
      <c r="T18" s="152" t="e">
        <f>#REF!</f>
        <v>#REF!</v>
      </c>
      <c r="V18" s="149" t="e">
        <f>#REF!</f>
        <v>#REF!</v>
      </c>
      <c r="W18" s="152" t="e">
        <f>#REF!</f>
        <v>#REF!</v>
      </c>
      <c r="Y18" s="149" t="e">
        <f>#REF!</f>
        <v>#REF!</v>
      </c>
      <c r="Z18" s="152" t="e">
        <f>#REF!</f>
        <v>#REF!</v>
      </c>
    </row>
    <row r="19" spans="2:26" ht="17.25" hidden="1" thickTop="1" thickBot="1">
      <c r="B19" s="59"/>
      <c r="C19" s="57" t="s">
        <v>2</v>
      </c>
      <c r="D19" s="57" t="s">
        <v>2</v>
      </c>
      <c r="E19" s="57" t="s">
        <v>2</v>
      </c>
      <c r="F19" s="57" t="s">
        <v>2</v>
      </c>
      <c r="G19" s="57" t="s">
        <v>2</v>
      </c>
      <c r="H19" s="60"/>
      <c r="I19" s="60"/>
      <c r="J19" s="199"/>
      <c r="K19" s="60"/>
      <c r="L19" s="66"/>
      <c r="M19" s="149">
        <f>'2019 Programı'!$AB$222</f>
        <v>0</v>
      </c>
      <c r="N19" s="152">
        <f>'2019 Programı'!$AC$222</f>
        <v>0</v>
      </c>
      <c r="O19" s="66"/>
      <c r="P19" s="149">
        <f>'2020 Programı'!$AB$119</f>
        <v>0</v>
      </c>
      <c r="Q19" s="152">
        <f>'2020 Programı'!$AC$119</f>
        <v>0</v>
      </c>
      <c r="R19" s="66"/>
      <c r="S19" s="149" t="e">
        <f>#REF!</f>
        <v>#REF!</v>
      </c>
      <c r="T19" s="152" t="e">
        <f>#REF!</f>
        <v>#REF!</v>
      </c>
      <c r="V19" s="149" t="e">
        <f>#REF!</f>
        <v>#REF!</v>
      </c>
      <c r="W19" s="152" t="e">
        <f>#REF!</f>
        <v>#REF!</v>
      </c>
      <c r="Y19" s="149" t="e">
        <f>#REF!</f>
        <v>#REF!</v>
      </c>
      <c r="Z19" s="152" t="e">
        <f>#REF!</f>
        <v>#REF!</v>
      </c>
    </row>
    <row r="20" spans="2:26" ht="17.25" thickTop="1" thickBot="1">
      <c r="B20" s="54" t="s">
        <v>376</v>
      </c>
      <c r="C20" s="55"/>
      <c r="D20" s="55"/>
      <c r="E20" s="55"/>
      <c r="F20" s="55"/>
      <c r="G20" s="55"/>
      <c r="H20" s="55"/>
      <c r="I20" s="55"/>
      <c r="J20" s="197"/>
      <c r="K20" s="55"/>
      <c r="M20" s="176">
        <f>SUM(M21:M26)</f>
        <v>26500</v>
      </c>
      <c r="N20" s="177">
        <f>SUM(N21:N26)</f>
        <v>0</v>
      </c>
      <c r="P20" s="176">
        <f>SUM(P21:P26)</f>
        <v>23500</v>
      </c>
      <c r="Q20" s="177">
        <f>SUM(Q21:Q26)</f>
        <v>0</v>
      </c>
      <c r="S20" s="176" t="e">
        <f>SUM(S21:S26)</f>
        <v>#REF!</v>
      </c>
      <c r="T20" s="177" t="e">
        <f>SUM(T21:T26)</f>
        <v>#REF!</v>
      </c>
      <c r="V20" s="176" t="e">
        <f>SUM(V21:V26)</f>
        <v>#REF!</v>
      </c>
      <c r="W20" s="177" t="e">
        <f>SUM(W21:W26)</f>
        <v>#REF!</v>
      </c>
      <c r="Y20" s="176" t="e">
        <f>SUM(Y21:Y26)</f>
        <v>#REF!</v>
      </c>
      <c r="Z20" s="177" t="e">
        <f>SUM(Z21:Z26)</f>
        <v>#REF!</v>
      </c>
    </row>
    <row r="21" spans="2:26" ht="33" thickTop="1" thickBot="1">
      <c r="B21" s="61" t="s">
        <v>377</v>
      </c>
      <c r="C21" s="57" t="s">
        <v>2</v>
      </c>
      <c r="D21" s="57" t="s">
        <v>2</v>
      </c>
      <c r="E21" s="57" t="s">
        <v>2</v>
      </c>
      <c r="F21" s="57" t="s">
        <v>2</v>
      </c>
      <c r="G21" s="57" t="s">
        <v>2</v>
      </c>
      <c r="H21" s="62"/>
      <c r="I21" s="173" t="s">
        <v>394</v>
      </c>
      <c r="J21" s="200" t="s">
        <v>564</v>
      </c>
      <c r="K21" s="62"/>
      <c r="L21" s="66"/>
      <c r="M21" s="150">
        <f>'2019 Programı'!$AB$249</f>
        <v>13500</v>
      </c>
      <c r="N21" s="153">
        <f>'2019 Programı'!$AC$249</f>
        <v>0</v>
      </c>
      <c r="O21" s="66"/>
      <c r="P21" s="150">
        <f>'2020 Programı'!$AB$146</f>
        <v>0</v>
      </c>
      <c r="Q21" s="153">
        <f>'2020 Programı'!$AC$146</f>
        <v>0</v>
      </c>
      <c r="R21" s="66"/>
      <c r="S21" s="150" t="e">
        <f>#REF!</f>
        <v>#REF!</v>
      </c>
      <c r="T21" s="153" t="e">
        <f>#REF!</f>
        <v>#REF!</v>
      </c>
      <c r="V21" s="150" t="e">
        <f>#REF!</f>
        <v>#REF!</v>
      </c>
      <c r="W21" s="153" t="e">
        <f>#REF!</f>
        <v>#REF!</v>
      </c>
      <c r="Y21" s="150" t="e">
        <f>#REF!</f>
        <v>#REF!</v>
      </c>
      <c r="Z21" s="153" t="e">
        <f>#REF!</f>
        <v>#REF!</v>
      </c>
    </row>
    <row r="22" spans="2:26" ht="17.25" thickTop="1" thickBot="1">
      <c r="B22" s="61" t="s">
        <v>378</v>
      </c>
      <c r="C22" s="57" t="s">
        <v>2</v>
      </c>
      <c r="D22" s="57" t="s">
        <v>2</v>
      </c>
      <c r="E22" s="57" t="s">
        <v>2</v>
      </c>
      <c r="F22" s="57" t="s">
        <v>2</v>
      </c>
      <c r="G22" s="57" t="s">
        <v>2</v>
      </c>
      <c r="H22" s="62"/>
      <c r="I22" s="173" t="s">
        <v>394</v>
      </c>
      <c r="J22" s="200" t="s">
        <v>564</v>
      </c>
      <c r="K22" s="62"/>
      <c r="L22" s="66"/>
      <c r="M22" s="150">
        <f>'2019 Programı'!$AB$270</f>
        <v>1500</v>
      </c>
      <c r="N22" s="153">
        <f>'2019 Programı'!$AC$270</f>
        <v>0</v>
      </c>
      <c r="O22" s="66"/>
      <c r="P22" s="150">
        <f>'2020 Programı'!$AB$152</f>
        <v>1500</v>
      </c>
      <c r="Q22" s="153">
        <f>'2020 Programı'!$AC$152</f>
        <v>0</v>
      </c>
      <c r="R22" s="66"/>
      <c r="S22" s="150" t="e">
        <f>#REF!</f>
        <v>#REF!</v>
      </c>
      <c r="T22" s="153" t="e">
        <f>#REF!</f>
        <v>#REF!</v>
      </c>
      <c r="V22" s="150" t="e">
        <f>#REF!</f>
        <v>#REF!</v>
      </c>
      <c r="W22" s="153" t="e">
        <f>#REF!</f>
        <v>#REF!</v>
      </c>
      <c r="Y22" s="150" t="e">
        <f>#REF!</f>
        <v>#REF!</v>
      </c>
      <c r="Z22" s="153" t="e">
        <f>#REF!</f>
        <v>#REF!</v>
      </c>
    </row>
    <row r="23" spans="2:26" ht="17.25" thickTop="1" thickBot="1">
      <c r="B23" s="61" t="s">
        <v>379</v>
      </c>
      <c r="C23" s="57" t="s">
        <v>2</v>
      </c>
      <c r="D23" s="57" t="s">
        <v>2</v>
      </c>
      <c r="E23" s="57" t="s">
        <v>2</v>
      </c>
      <c r="F23" s="57" t="s">
        <v>2</v>
      </c>
      <c r="G23" s="57" t="s">
        <v>2</v>
      </c>
      <c r="H23" s="62"/>
      <c r="I23" s="173" t="s">
        <v>394</v>
      </c>
      <c r="J23" s="200" t="s">
        <v>564</v>
      </c>
      <c r="K23" s="62"/>
      <c r="L23" s="66"/>
      <c r="M23" s="150">
        <f>'2019 Programı'!$AB$291</f>
        <v>3000</v>
      </c>
      <c r="N23" s="153">
        <f>'2019 Programı'!$AC$291</f>
        <v>0</v>
      </c>
      <c r="O23" s="66"/>
      <c r="P23" s="150">
        <f>'2020 Programı'!$AB$157</f>
        <v>9500</v>
      </c>
      <c r="Q23" s="153">
        <f>'2020 Programı'!$AC$157</f>
        <v>0</v>
      </c>
      <c r="R23" s="66"/>
      <c r="S23" s="150" t="e">
        <f>#REF!</f>
        <v>#REF!</v>
      </c>
      <c r="T23" s="153" t="e">
        <f>#REF!</f>
        <v>#REF!</v>
      </c>
      <c r="V23" s="150" t="e">
        <f>#REF!</f>
        <v>#REF!</v>
      </c>
      <c r="W23" s="153" t="e">
        <f>#REF!</f>
        <v>#REF!</v>
      </c>
      <c r="Y23" s="150" t="e">
        <f>#REF!</f>
        <v>#REF!</v>
      </c>
      <c r="Z23" s="153" t="e">
        <f>#REF!</f>
        <v>#REF!</v>
      </c>
    </row>
    <row r="24" spans="2:26" ht="17.25" thickTop="1" thickBot="1">
      <c r="B24" s="61" t="s">
        <v>380</v>
      </c>
      <c r="C24" s="57" t="s">
        <v>2</v>
      </c>
      <c r="D24" s="57" t="s">
        <v>2</v>
      </c>
      <c r="E24" s="57" t="s">
        <v>2</v>
      </c>
      <c r="F24" s="57" t="s">
        <v>2</v>
      </c>
      <c r="G24" s="57" t="s">
        <v>2</v>
      </c>
      <c r="H24" s="62"/>
      <c r="I24" s="173" t="s">
        <v>394</v>
      </c>
      <c r="J24" s="200" t="s">
        <v>564</v>
      </c>
      <c r="K24" s="62"/>
      <c r="L24" s="66"/>
      <c r="M24" s="150">
        <f>'2019 Programı'!$AB$312</f>
        <v>4000</v>
      </c>
      <c r="N24" s="153">
        <f>'2019 Programı'!$AC$312</f>
        <v>0</v>
      </c>
      <c r="O24" s="66"/>
      <c r="P24" s="150">
        <f>'2020 Programı'!$AB$163</f>
        <v>4000</v>
      </c>
      <c r="Q24" s="153">
        <f>'2020 Programı'!$AC$163</f>
        <v>0</v>
      </c>
      <c r="R24" s="66"/>
      <c r="S24" s="150" t="e">
        <f>#REF!</f>
        <v>#REF!</v>
      </c>
      <c r="T24" s="153" t="e">
        <f>#REF!</f>
        <v>#REF!</v>
      </c>
      <c r="V24" s="150" t="e">
        <f>#REF!</f>
        <v>#REF!</v>
      </c>
      <c r="W24" s="153" t="e">
        <f>#REF!</f>
        <v>#REF!</v>
      </c>
      <c r="Y24" s="150" t="e">
        <f>#REF!</f>
        <v>#REF!</v>
      </c>
      <c r="Z24" s="153" t="e">
        <f>#REF!</f>
        <v>#REF!</v>
      </c>
    </row>
    <row r="25" spans="2:26" ht="17.25" thickTop="1" thickBot="1">
      <c r="B25" s="61" t="s">
        <v>381</v>
      </c>
      <c r="C25" s="57" t="s">
        <v>2</v>
      </c>
      <c r="D25" s="57" t="s">
        <v>2</v>
      </c>
      <c r="E25" s="57" t="s">
        <v>2</v>
      </c>
      <c r="F25" s="57" t="s">
        <v>2</v>
      </c>
      <c r="G25" s="57" t="s">
        <v>2</v>
      </c>
      <c r="H25" s="62"/>
      <c r="I25" s="173" t="s">
        <v>394</v>
      </c>
      <c r="J25" s="200" t="s">
        <v>564</v>
      </c>
      <c r="K25" s="62"/>
      <c r="L25" s="66"/>
      <c r="M25" s="150">
        <f>'2019 Programı'!$AB$333</f>
        <v>4500</v>
      </c>
      <c r="N25" s="153">
        <f>'2019 Programı'!$AC$333</f>
        <v>0</v>
      </c>
      <c r="O25" s="66"/>
      <c r="P25" s="150">
        <f>'2020 Programı'!$AB$169</f>
        <v>8500</v>
      </c>
      <c r="Q25" s="153">
        <f>'2020 Programı'!$AC$169</f>
        <v>0</v>
      </c>
      <c r="R25" s="66"/>
      <c r="S25" s="150" t="e">
        <f>#REF!</f>
        <v>#REF!</v>
      </c>
      <c r="T25" s="153" t="e">
        <f>#REF!</f>
        <v>#REF!</v>
      </c>
      <c r="V25" s="150" t="e">
        <f>#REF!</f>
        <v>#REF!</v>
      </c>
      <c r="W25" s="153" t="e">
        <f>#REF!</f>
        <v>#REF!</v>
      </c>
      <c r="Y25" s="150" t="e">
        <f>#REF!</f>
        <v>#REF!</v>
      </c>
      <c r="Z25" s="153" t="e">
        <f>#REF!</f>
        <v>#REF!</v>
      </c>
    </row>
    <row r="26" spans="2:26" ht="17.25" hidden="1" thickTop="1" thickBot="1">
      <c r="B26" s="61"/>
      <c r="C26" s="57" t="s">
        <v>2</v>
      </c>
      <c r="D26" s="57" t="s">
        <v>2</v>
      </c>
      <c r="E26" s="57" t="s">
        <v>2</v>
      </c>
      <c r="F26" s="57" t="s">
        <v>2</v>
      </c>
      <c r="G26" s="57" t="s">
        <v>2</v>
      </c>
      <c r="H26" s="62"/>
      <c r="I26" s="62"/>
      <c r="J26" s="62"/>
      <c r="K26" s="62"/>
      <c r="L26" s="66"/>
      <c r="M26" s="68">
        <f>'2019 Programı'!$AB$344</f>
        <v>0</v>
      </c>
      <c r="N26" s="68">
        <f>'2019 Programı'!$AC$344</f>
        <v>0</v>
      </c>
      <c r="O26" s="66"/>
      <c r="P26" s="68">
        <f>'2020 Programı'!$AB$176</f>
        <v>0</v>
      </c>
      <c r="Q26" s="68">
        <f>'2020 Programı'!$AC$176</f>
        <v>0</v>
      </c>
      <c r="R26" s="66"/>
      <c r="S26" s="68" t="e">
        <f>#REF!</f>
        <v>#REF!</v>
      </c>
      <c r="T26" s="68" t="e">
        <f>#REF!</f>
        <v>#REF!</v>
      </c>
      <c r="V26" s="68" t="e">
        <f>#REF!</f>
        <v>#REF!</v>
      </c>
      <c r="W26" s="68" t="e">
        <f>#REF!</f>
        <v>#REF!</v>
      </c>
      <c r="Y26" s="68" t="e">
        <f>#REF!</f>
        <v>#REF!</v>
      </c>
      <c r="Z26" s="68" t="e">
        <f>#REF!</f>
        <v>#REF!</v>
      </c>
    </row>
    <row r="27" spans="2:26" ht="17.25" hidden="1" thickTop="1" thickBot="1">
      <c r="B27" s="61"/>
      <c r="C27" s="57" t="s">
        <v>2</v>
      </c>
      <c r="D27" s="57" t="s">
        <v>2</v>
      </c>
      <c r="E27" s="57" t="s">
        <v>2</v>
      </c>
      <c r="F27" s="57" t="s">
        <v>2</v>
      </c>
      <c r="G27" s="57" t="s">
        <v>2</v>
      </c>
      <c r="H27" s="62"/>
      <c r="I27" s="62"/>
      <c r="J27" s="62"/>
      <c r="K27" s="62"/>
      <c r="L27" s="66"/>
      <c r="M27" s="68">
        <f>'2019 Programı'!$AB$355</f>
        <v>0</v>
      </c>
      <c r="N27" s="68">
        <f>'2019 Programı'!$AC$355</f>
        <v>0</v>
      </c>
      <c r="O27" s="66"/>
      <c r="P27" s="68">
        <f>'2020 Programı'!$AB$187</f>
        <v>0</v>
      </c>
      <c r="Q27" s="68">
        <f>'2020 Programı'!$AC$187</f>
        <v>0</v>
      </c>
      <c r="R27" s="66"/>
      <c r="S27" s="68" t="e">
        <f>#REF!</f>
        <v>#REF!</v>
      </c>
      <c r="T27" s="68" t="e">
        <f>#REF!</f>
        <v>#REF!</v>
      </c>
      <c r="V27" s="68" t="e">
        <f>#REF!</f>
        <v>#REF!</v>
      </c>
      <c r="W27" s="68" t="e">
        <f>#REF!</f>
        <v>#REF!</v>
      </c>
      <c r="Y27" s="68" t="e">
        <f>#REF!</f>
        <v>#REF!</v>
      </c>
      <c r="Z27" s="68" t="e">
        <f>#REF!</f>
        <v>#REF!</v>
      </c>
    </row>
    <row r="28" spans="2:26" ht="17.25" thickTop="1" thickBot="1">
      <c r="K28" s="127" t="s">
        <v>19</v>
      </c>
      <c r="M28" s="141">
        <f>M20+M11+M2</f>
        <v>77500</v>
      </c>
      <c r="N28" s="142">
        <f>N20+N11+N2</f>
        <v>0</v>
      </c>
      <c r="O28" s="139"/>
      <c r="P28" s="141">
        <f>P20+P11+P2</f>
        <v>89000</v>
      </c>
      <c r="Q28" s="142">
        <f>Q20+Q11+Q2</f>
        <v>0</v>
      </c>
      <c r="R28" s="139"/>
      <c r="S28" s="141" t="e">
        <f>S20+S11+S2</f>
        <v>#REF!</v>
      </c>
      <c r="T28" s="142" t="e">
        <f>T20+T11+T2</f>
        <v>#REF!</v>
      </c>
      <c r="U28" s="140"/>
      <c r="V28" s="141" t="e">
        <f>V20+V11+V2</f>
        <v>#REF!</v>
      </c>
      <c r="W28" s="142" t="e">
        <f>W20+W11+W2</f>
        <v>#REF!</v>
      </c>
      <c r="X28" s="140"/>
      <c r="Y28" s="141" t="e">
        <f>Y20+Y11+Y2</f>
        <v>#REF!</v>
      </c>
      <c r="Z28" s="142" t="e">
        <f>Z20+Z11+Z2</f>
        <v>#REF!</v>
      </c>
    </row>
    <row r="29" spans="2:26" ht="17.25" thickTop="1" thickBot="1"/>
    <row r="30" spans="2:26" ht="17.25" thickTop="1" thickBot="1">
      <c r="K30" s="127" t="s">
        <v>208</v>
      </c>
      <c r="M30" s="143">
        <f>IF(M28=0,"",N28/M28*100)</f>
        <v>0</v>
      </c>
      <c r="N30" s="144"/>
      <c r="O30" s="145"/>
      <c r="P30" s="143">
        <f>IF(P28=0,"",Q28/P28*100)</f>
        <v>0</v>
      </c>
      <c r="Q30" s="144"/>
      <c r="R30" s="145"/>
      <c r="S30" s="143" t="e">
        <f>IF(S28=0,"",T28/S28*100)</f>
        <v>#REF!</v>
      </c>
      <c r="T30" s="144"/>
      <c r="U30" s="146"/>
      <c r="V30" s="143" t="e">
        <f>IF(V28=0,"",W28/V28*100)</f>
        <v>#REF!</v>
      </c>
      <c r="W30" s="144"/>
      <c r="X30" s="146"/>
      <c r="Y30" s="143" t="e">
        <f>IF(Y28=0,"",Z28/Y28*100)</f>
        <v>#REF!</v>
      </c>
      <c r="Z30" s="144"/>
    </row>
    <row r="31" spans="2:26" ht="16.5" thickTop="1"/>
    <row r="32" spans="2:26" ht="16.5" thickBot="1"/>
    <row r="33" spans="11:26" ht="17.25" thickTop="1" thickBot="1">
      <c r="K33" s="126" t="s">
        <v>149</v>
      </c>
      <c r="M33" s="141" t="e">
        <f>M28+P28+S28+V28+Y28</f>
        <v>#REF!</v>
      </c>
      <c r="P33" s="182"/>
      <c r="Q33" s="183"/>
      <c r="S33" s="182"/>
      <c r="T33" s="183"/>
      <c r="U33" s="184"/>
      <c r="V33" s="182"/>
      <c r="W33" s="183"/>
      <c r="X33" s="184"/>
      <c r="Y33" s="182"/>
      <c r="Z33" s="183"/>
    </row>
    <row r="34" spans="11:26" ht="17.25" thickTop="1" thickBot="1">
      <c r="P34" s="183"/>
      <c r="Q34" s="183"/>
      <c r="S34" s="183"/>
      <c r="T34" s="183"/>
      <c r="U34" s="184"/>
      <c r="V34" s="183"/>
      <c r="W34" s="183"/>
      <c r="X34" s="184"/>
      <c r="Y34" s="183"/>
      <c r="Z34" s="183"/>
    </row>
    <row r="35" spans="11:26" ht="17.25" thickTop="1" thickBot="1">
      <c r="K35" s="126" t="s">
        <v>150</v>
      </c>
      <c r="N35" s="142" t="e">
        <f>N28+Q28+T28+W28+Z28</f>
        <v>#REF!</v>
      </c>
      <c r="P35" s="183"/>
      <c r="Q35" s="185"/>
      <c r="S35" s="183"/>
      <c r="T35" s="185"/>
      <c r="U35" s="184"/>
      <c r="V35" s="183"/>
      <c r="W35" s="185"/>
      <c r="X35" s="184"/>
      <c r="Y35" s="183"/>
      <c r="Z35" s="185"/>
    </row>
    <row r="36" spans="11:26" ht="17.25" thickTop="1" thickBot="1">
      <c r="P36" s="183"/>
      <c r="Q36" s="183"/>
      <c r="S36" s="183"/>
      <c r="T36" s="183"/>
      <c r="U36" s="184"/>
      <c r="V36" s="183"/>
      <c r="W36" s="183"/>
      <c r="X36" s="184"/>
      <c r="Y36" s="183"/>
      <c r="Z36" s="183"/>
    </row>
    <row r="37" spans="11:26" ht="17.25" thickTop="1" thickBot="1">
      <c r="K37" s="127" t="s">
        <v>209</v>
      </c>
      <c r="M37" s="147" t="e">
        <f>IF(M33=0,"",N35/M33*100)</f>
        <v>#REF!</v>
      </c>
      <c r="P37" s="186" t="str">
        <f>IF(P33=0,"",Q35/P33*100)</f>
        <v/>
      </c>
      <c r="Q37" s="183"/>
      <c r="S37" s="186" t="str">
        <f>IF(S33=0,"",T35/S33*100)</f>
        <v/>
      </c>
      <c r="T37" s="183"/>
      <c r="U37" s="184"/>
      <c r="V37" s="186" t="str">
        <f>IF(V33=0,"",W35/V33*100)</f>
        <v/>
      </c>
      <c r="W37" s="183"/>
      <c r="X37" s="184"/>
      <c r="Y37" s="186" t="str">
        <f>IF(Y33=0,"",Z35/Y33*100)</f>
        <v/>
      </c>
      <c r="Z37" s="183"/>
    </row>
    <row r="38" spans="11:26" ht="16.5" thickTop="1"/>
  </sheetData>
  <hyperlinks>
    <hyperlink ref="I3" location="'Olası (Stratejiler) Faaliyetler'!A1" display="Tıklayınız"/>
    <hyperlink ref="I4:I10" location="'Olası (Stratejiler) Faaliyetler'!A1" display="Tıklayınız"/>
    <hyperlink ref="I12" location="'Olası (Stratejiler) Faaliyetler'!A14" display="Tıklayınız"/>
    <hyperlink ref="I13:I16" location="'Olası (Stratejiler) Faaliyetler'!A1" display="Tıklayınız"/>
    <hyperlink ref="I21" location="'Olası (Stratejiler) Faaliyetler'!A28" display="Tıklayınız"/>
    <hyperlink ref="I22:I25" location="'Olası (Stratejiler) Faaliyetler'!A1" display="Tıklayınız"/>
    <hyperlink ref="I13" location="'Olası (Stratejiler) Faaliyetler'!A15" display="Tıklayınız"/>
    <hyperlink ref="I14" location="'Olası (Stratejiler) Faaliyetler'!A16" display="Tıklayınız"/>
    <hyperlink ref="I15" location="'Olası (Stratejiler) Faaliyetler'!A17" display="Tıklayınız"/>
    <hyperlink ref="I16" location="'Olası (Stratejiler) Faaliyetler'!A18" display="Tıklayınız"/>
    <hyperlink ref="I4" location="'Olası (Stratejiler) Faaliyetler'!A2" display="Tıklayınız"/>
    <hyperlink ref="I5" location="'Olası (Stratejiler) Faaliyetler'!A3" display="Tıklayınız"/>
    <hyperlink ref="I6" location="'Olası (Stratejiler) Faaliyetler'!A4" display="Tıklayınız"/>
    <hyperlink ref="I7" location="'Olası (Stratejiler) Faaliyetler'!A5" display="Tıklayınız"/>
    <hyperlink ref="I8" location="'Olası (Stratejiler) Faaliyetler'!A6" display="Tıklayınız"/>
    <hyperlink ref="I9" location="'Olası (Stratejiler) Faaliyetler'!A7" display="Tıklayınız"/>
    <hyperlink ref="I10" location="'Olası (Stratejiler) Faaliyetler'!A8" display="Tıklayınız"/>
    <hyperlink ref="I22" location="'Olası (Stratejiler) Faaliyetler'!A29" display="Tıklayınız"/>
    <hyperlink ref="I23" location="'Olası (Stratejiler) Faaliyetler'!A30" display="Tıklayınız"/>
    <hyperlink ref="I24" location="'Olası (Stratejiler) Faaliyetler'!A31" display="Tıklayınız"/>
    <hyperlink ref="I25" location="'Olası (Stratejiler) Faaliyetler'!A32" display="Tıklayınız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9"/>
  <sheetViews>
    <sheetView zoomScaleNormal="100" workbookViewId="0">
      <selection activeCell="B39" sqref="B39"/>
    </sheetView>
  </sheetViews>
  <sheetFormatPr defaultColWidth="11" defaultRowHeight="15.75"/>
  <cols>
    <col min="1" max="1" width="1.625" style="70" customWidth="1"/>
    <col min="2" max="2" width="59.875" style="70" customWidth="1"/>
    <col min="3" max="3" width="9" style="71" customWidth="1"/>
    <col min="4" max="4" width="9.5" style="71" bestFit="1" customWidth="1"/>
    <col min="5" max="5" width="8" style="72" bestFit="1" customWidth="1"/>
    <col min="6" max="6" width="3.5" style="70" customWidth="1"/>
    <col min="7" max="7" width="9.5" style="71" bestFit="1" customWidth="1"/>
    <col min="8" max="8" width="8" style="72" bestFit="1" customWidth="1"/>
    <col min="9" max="9" width="2.875" style="70" customWidth="1"/>
    <col min="10" max="10" width="9.5" style="71" bestFit="1" customWidth="1"/>
    <col min="11" max="11" width="8" style="72" bestFit="1" customWidth="1"/>
    <col min="12" max="12" width="3.375" style="70" customWidth="1"/>
    <col min="13" max="13" width="9.5" style="71" bestFit="1" customWidth="1"/>
    <col min="14" max="14" width="8" style="72" bestFit="1" customWidth="1"/>
    <col min="15" max="15" width="2.625" style="70" customWidth="1"/>
    <col min="16" max="16" width="9.5" style="71" bestFit="1" customWidth="1"/>
    <col min="17" max="17" width="8" style="72" bestFit="1" customWidth="1"/>
    <col min="18" max="18" width="2.625" style="70" customWidth="1"/>
    <col min="19" max="19" width="9.5" style="71" bestFit="1" customWidth="1"/>
    <col min="20" max="20" width="8" style="72" bestFit="1" customWidth="1"/>
    <col min="21" max="16384" width="11" style="70"/>
  </cols>
  <sheetData>
    <row r="1" spans="2:20" ht="6" customHeight="1" thickBot="1"/>
    <row r="2" spans="2:20" ht="17.25" thickTop="1" thickBot="1">
      <c r="B2" s="325" t="str">
        <f>Plan!B2</f>
        <v>Stratejik Amaç 1. Hopa İçin Değer Yaratmak</v>
      </c>
      <c r="C2" s="326"/>
      <c r="D2" s="326"/>
      <c r="E2" s="327"/>
      <c r="G2" s="319">
        <v>2019</v>
      </c>
      <c r="H2" s="319"/>
      <c r="I2" s="73"/>
      <c r="J2" s="319">
        <v>2020</v>
      </c>
      <c r="K2" s="319"/>
      <c r="L2" s="73"/>
      <c r="M2" s="319">
        <v>2021</v>
      </c>
      <c r="N2" s="319"/>
      <c r="O2" s="73"/>
      <c r="P2" s="319">
        <v>2022</v>
      </c>
      <c r="Q2" s="319"/>
      <c r="R2" s="73"/>
      <c r="S2" s="319">
        <v>2023</v>
      </c>
      <c r="T2" s="319"/>
    </row>
    <row r="3" spans="2:20" ht="17.25" thickTop="1" thickBot="1">
      <c r="B3" s="323" t="str">
        <f>Plan!B3</f>
        <v xml:space="preserve">Hedef 1.1. Lojistik sektörünün gelişmesi için çalışmalar yapılacaktır. </v>
      </c>
      <c r="C3" s="328"/>
      <c r="D3" s="328"/>
      <c r="E3" s="324"/>
      <c r="G3" s="70"/>
      <c r="H3" s="70"/>
      <c r="J3" s="70"/>
      <c r="K3" s="70"/>
      <c r="M3" s="70"/>
      <c r="N3" s="70"/>
      <c r="P3" s="70"/>
      <c r="Q3" s="70"/>
      <c r="S3" s="70"/>
      <c r="T3" s="70"/>
    </row>
    <row r="4" spans="2:20" ht="17.25" thickTop="1" thickBot="1">
      <c r="B4" s="74" t="s">
        <v>132</v>
      </c>
      <c r="C4" s="75" t="s">
        <v>134</v>
      </c>
      <c r="D4" s="76" t="s">
        <v>133</v>
      </c>
      <c r="E4" s="77" t="s">
        <v>135</v>
      </c>
      <c r="G4" s="75" t="s">
        <v>133</v>
      </c>
      <c r="H4" s="78" t="s">
        <v>135</v>
      </c>
      <c r="J4" s="75" t="s">
        <v>133</v>
      </c>
      <c r="K4" s="78" t="s">
        <v>135</v>
      </c>
      <c r="M4" s="75" t="s">
        <v>133</v>
      </c>
      <c r="N4" s="78" t="s">
        <v>135</v>
      </c>
      <c r="P4" s="75" t="s">
        <v>133</v>
      </c>
      <c r="Q4" s="78" t="s">
        <v>135</v>
      </c>
      <c r="S4" s="75" t="s">
        <v>133</v>
      </c>
      <c r="T4" s="78" t="s">
        <v>135</v>
      </c>
    </row>
    <row r="5" spans="2:20" ht="17.25" thickTop="1" thickBot="1">
      <c r="B5" s="128" t="s">
        <v>592</v>
      </c>
      <c r="C5" s="129">
        <v>0.05</v>
      </c>
      <c r="D5" s="115"/>
      <c r="E5" s="108">
        <f>IF($C5="","",D5*100/$C5)</f>
        <v>0</v>
      </c>
      <c r="G5" s="165"/>
      <c r="H5" s="108">
        <f>IF($C5="","",G5*100/$C5)</f>
        <v>0</v>
      </c>
      <c r="J5" s="81"/>
      <c r="K5" s="108">
        <f>IF($C5="","",J5*100/$C5)</f>
        <v>0</v>
      </c>
      <c r="M5" s="81"/>
      <c r="N5" s="108">
        <f>IF($C5="","",M5*100/$C5)</f>
        <v>0</v>
      </c>
      <c r="P5" s="81"/>
      <c r="Q5" s="108">
        <f>IF($C5="","",P5*100/$C5)</f>
        <v>0</v>
      </c>
      <c r="S5" s="81"/>
      <c r="T5" s="108">
        <f>IF($C5="","",S5*100/$C5)</f>
        <v>0</v>
      </c>
    </row>
    <row r="6" spans="2:20" ht="21.95" customHeight="1" thickTop="1" thickBot="1">
      <c r="B6" s="130" t="s">
        <v>573</v>
      </c>
      <c r="C6" s="131">
        <v>0.05</v>
      </c>
      <c r="D6" s="80"/>
      <c r="E6" s="108">
        <f t="shared" ref="E6:E7" si="0">IF($C6="","",D6*100/$C6)</f>
        <v>0</v>
      </c>
      <c r="G6" s="81"/>
      <c r="H6" s="108">
        <f t="shared" ref="H6:H7" si="1">IF($C6="","",G6*100/$C6)</f>
        <v>0</v>
      </c>
      <c r="J6" s="81"/>
      <c r="K6" s="108">
        <f t="shared" ref="K6:K7" si="2">IF($C6="","",J6*100/$C6)</f>
        <v>0</v>
      </c>
      <c r="M6" s="81"/>
      <c r="N6" s="108">
        <f t="shared" ref="N6:N7" si="3">IF($C6="","",M6*100/$C6)</f>
        <v>0</v>
      </c>
      <c r="P6" s="81"/>
      <c r="Q6" s="108">
        <f t="shared" ref="Q6:Q7" si="4">IF($C6="","",P6*100/$C6)</f>
        <v>0</v>
      </c>
      <c r="S6" s="81"/>
      <c r="T6" s="108">
        <f t="shared" ref="T6:T7" si="5">IF($C6="","",S6*100/$C6)</f>
        <v>0</v>
      </c>
    </row>
    <row r="7" spans="2:20" ht="17.25" thickTop="1" thickBot="1">
      <c r="B7" s="79"/>
      <c r="C7" s="81"/>
      <c r="D7" s="80"/>
      <c r="E7" s="108" t="str">
        <f t="shared" si="0"/>
        <v/>
      </c>
      <c r="G7" s="81"/>
      <c r="H7" s="108" t="str">
        <f t="shared" si="1"/>
        <v/>
      </c>
      <c r="J7" s="81"/>
      <c r="K7" s="108" t="str">
        <f t="shared" si="2"/>
        <v/>
      </c>
      <c r="M7" s="81"/>
      <c r="N7" s="108" t="str">
        <f t="shared" si="3"/>
        <v/>
      </c>
      <c r="P7" s="81"/>
      <c r="Q7" s="108" t="str">
        <f t="shared" si="4"/>
        <v/>
      </c>
      <c r="S7" s="81"/>
      <c r="T7" s="108" t="str">
        <f t="shared" si="5"/>
        <v/>
      </c>
    </row>
    <row r="8" spans="2:20" ht="18" customHeight="1" thickTop="1" thickBot="1">
      <c r="B8" s="323" t="str">
        <f>Plan!B4</f>
        <v xml:space="preserve">Hedef 1.2. Turizm sektörünün gelişmesi için çalışmalar yapılacaktır. </v>
      </c>
      <c r="C8" s="324"/>
      <c r="D8" s="82"/>
      <c r="E8" s="83"/>
      <c r="G8" s="84"/>
      <c r="H8" s="117"/>
      <c r="J8" s="84"/>
      <c r="K8" s="117"/>
      <c r="M8" s="84"/>
      <c r="N8" s="117"/>
      <c r="P8" s="84"/>
      <c r="Q8" s="117"/>
      <c r="S8" s="84"/>
      <c r="T8" s="117"/>
    </row>
    <row r="9" spans="2:20" ht="17.25" thickTop="1" thickBot="1">
      <c r="B9" s="74" t="s">
        <v>132</v>
      </c>
      <c r="C9" s="75" t="s">
        <v>134</v>
      </c>
      <c r="D9" s="76" t="s">
        <v>133</v>
      </c>
      <c r="E9" s="77" t="s">
        <v>135</v>
      </c>
      <c r="G9" s="75" t="s">
        <v>133</v>
      </c>
      <c r="H9" s="78" t="s">
        <v>135</v>
      </c>
      <c r="J9" s="75" t="s">
        <v>133</v>
      </c>
      <c r="K9" s="78" t="s">
        <v>135</v>
      </c>
      <c r="M9" s="75" t="s">
        <v>133</v>
      </c>
      <c r="N9" s="78" t="s">
        <v>135</v>
      </c>
      <c r="P9" s="75" t="s">
        <v>133</v>
      </c>
      <c r="Q9" s="78" t="s">
        <v>135</v>
      </c>
      <c r="S9" s="75" t="s">
        <v>133</v>
      </c>
      <c r="T9" s="78" t="s">
        <v>135</v>
      </c>
    </row>
    <row r="10" spans="2:20" ht="21.95" customHeight="1" thickTop="1" thickBot="1">
      <c r="B10" s="128" t="s">
        <v>574</v>
      </c>
      <c r="C10" s="129">
        <v>0.2</v>
      </c>
      <c r="D10" s="80"/>
      <c r="E10" s="108">
        <f>IF($C10="","",D10*100/$C10)</f>
        <v>0</v>
      </c>
      <c r="G10" s="81"/>
      <c r="H10" s="108">
        <f>IF($C10="","",G10*100/$C10)</f>
        <v>0</v>
      </c>
      <c r="J10" s="81"/>
      <c r="K10" s="108">
        <f>IF($C10="","",J10*100/$C10)</f>
        <v>0</v>
      </c>
      <c r="M10" s="81"/>
      <c r="N10" s="108">
        <f>IF($C10="","",M10*100/$C10)</f>
        <v>0</v>
      </c>
      <c r="P10" s="81"/>
      <c r="Q10" s="108">
        <f>IF($C10="","",P10*100/$C10)</f>
        <v>0</v>
      </c>
      <c r="S10" s="81"/>
      <c r="T10" s="108">
        <f>IF($C10="","",S10*100/$C10)</f>
        <v>0</v>
      </c>
    </row>
    <row r="11" spans="2:20" ht="20.100000000000001" customHeight="1" thickTop="1" thickBot="1">
      <c r="B11" s="130" t="s">
        <v>575</v>
      </c>
      <c r="C11" s="131">
        <v>0.05</v>
      </c>
      <c r="D11" s="80"/>
      <c r="E11" s="108">
        <f t="shared" ref="E11:E12" si="6">IF($C11="","",D11*100/$C11)</f>
        <v>0</v>
      </c>
      <c r="G11" s="81"/>
      <c r="H11" s="108">
        <f t="shared" ref="H11:H12" si="7">IF($C11="","",G11*100/$C11)</f>
        <v>0</v>
      </c>
      <c r="J11" s="81"/>
      <c r="K11" s="108">
        <f t="shared" ref="K11:K12" si="8">IF($C11="","",J11*100/$C11)</f>
        <v>0</v>
      </c>
      <c r="M11" s="81"/>
      <c r="N11" s="108">
        <f t="shared" ref="N11:N12" si="9">IF($C11="","",M11*100/$C11)</f>
        <v>0</v>
      </c>
      <c r="P11" s="81"/>
      <c r="Q11" s="108">
        <f t="shared" ref="Q11:Q12" si="10">IF($C11="","",P11*100/$C11)</f>
        <v>0</v>
      </c>
      <c r="S11" s="81"/>
      <c r="T11" s="108">
        <f t="shared" ref="T11:T12" si="11">IF($C11="","",S11*100/$C11)</f>
        <v>0</v>
      </c>
    </row>
    <row r="12" spans="2:20" ht="17.25" thickTop="1" thickBot="1">
      <c r="B12" s="86"/>
      <c r="C12" s="118"/>
      <c r="D12" s="80"/>
      <c r="E12" s="108" t="str">
        <f t="shared" si="6"/>
        <v/>
      </c>
      <c r="G12" s="81"/>
      <c r="H12" s="108" t="str">
        <f t="shared" si="7"/>
        <v/>
      </c>
      <c r="J12" s="81"/>
      <c r="K12" s="108" t="str">
        <f t="shared" si="8"/>
        <v/>
      </c>
      <c r="M12" s="81"/>
      <c r="N12" s="108" t="str">
        <f t="shared" si="9"/>
        <v/>
      </c>
      <c r="P12" s="81"/>
      <c r="Q12" s="108" t="str">
        <f t="shared" si="10"/>
        <v/>
      </c>
      <c r="S12" s="81"/>
      <c r="T12" s="108" t="str">
        <f t="shared" si="11"/>
        <v/>
      </c>
    </row>
    <row r="13" spans="2:20" ht="18.95" customHeight="1" thickTop="1" thickBot="1">
      <c r="B13" s="323" t="str">
        <f>Plan!B5</f>
        <v xml:space="preserve">Hedef 1.3. Deniz Ürünleri ve Balıkçılık sektörünün gelişmesi için çalışmalar yapılacaktır. </v>
      </c>
      <c r="C13" s="324"/>
      <c r="D13" s="82"/>
      <c r="E13" s="83"/>
      <c r="G13" s="84"/>
      <c r="H13" s="117"/>
      <c r="J13" s="84"/>
      <c r="K13" s="117"/>
      <c r="M13" s="84"/>
      <c r="N13" s="117"/>
      <c r="P13" s="84"/>
      <c r="Q13" s="117"/>
      <c r="S13" s="84"/>
      <c r="T13" s="117"/>
    </row>
    <row r="14" spans="2:20" ht="17.25" thickTop="1" thickBot="1">
      <c r="B14" s="74" t="s">
        <v>132</v>
      </c>
      <c r="C14" s="75" t="s">
        <v>134</v>
      </c>
      <c r="D14" s="76" t="s">
        <v>133</v>
      </c>
      <c r="E14" s="77" t="s">
        <v>135</v>
      </c>
      <c r="G14" s="75" t="s">
        <v>133</v>
      </c>
      <c r="H14" s="78" t="s">
        <v>135</v>
      </c>
      <c r="J14" s="75" t="s">
        <v>133</v>
      </c>
      <c r="K14" s="78" t="s">
        <v>135</v>
      </c>
      <c r="M14" s="75" t="s">
        <v>133</v>
      </c>
      <c r="N14" s="78" t="s">
        <v>135</v>
      </c>
      <c r="P14" s="75" t="s">
        <v>133</v>
      </c>
      <c r="Q14" s="78" t="s">
        <v>135</v>
      </c>
      <c r="S14" s="75" t="s">
        <v>133</v>
      </c>
      <c r="T14" s="78" t="s">
        <v>135</v>
      </c>
    </row>
    <row r="15" spans="2:20" ht="17.25" thickTop="1" thickBot="1">
      <c r="B15" s="128" t="s">
        <v>576</v>
      </c>
      <c r="C15" s="204">
        <v>2</v>
      </c>
      <c r="D15" s="80"/>
      <c r="E15" s="108">
        <f>IF($C15="","",D15*100/$C15)</f>
        <v>0</v>
      </c>
      <c r="G15" s="81"/>
      <c r="H15" s="108">
        <f>IF($C15="","",G15*100/$C15)</f>
        <v>0</v>
      </c>
      <c r="J15" s="81"/>
      <c r="K15" s="108">
        <f>IF($C15="","",J15*100/$C15)</f>
        <v>0</v>
      </c>
      <c r="M15" s="81"/>
      <c r="N15" s="108">
        <f>IF($C15="","",M15*100/$C15)</f>
        <v>0</v>
      </c>
      <c r="P15" s="81"/>
      <c r="Q15" s="108">
        <f>IF($C15="","",P15*100/$C15)</f>
        <v>0</v>
      </c>
      <c r="S15" s="81"/>
      <c r="T15" s="108">
        <f>IF($C15="","",S15*100/$C15)</f>
        <v>0</v>
      </c>
    </row>
    <row r="16" spans="2:20" ht="21" customHeight="1" thickTop="1" thickBot="1">
      <c r="B16" s="130"/>
      <c r="C16" s="131"/>
      <c r="D16" s="80"/>
      <c r="E16" s="108" t="str">
        <f t="shared" ref="E16:E17" si="12">IF($C16="","",D16*100/$C16)</f>
        <v/>
      </c>
      <c r="G16" s="81"/>
      <c r="H16" s="108" t="str">
        <f t="shared" ref="H16:H17" si="13">IF($C16="","",G16*100/$C16)</f>
        <v/>
      </c>
      <c r="J16" s="81"/>
      <c r="K16" s="108" t="str">
        <f t="shared" ref="K16:K17" si="14">IF($C16="","",J16*100/$C16)</f>
        <v/>
      </c>
      <c r="M16" s="81"/>
      <c r="N16" s="108" t="str">
        <f t="shared" ref="N16:N17" si="15">IF($C16="","",M16*100/$C16)</f>
        <v/>
      </c>
      <c r="P16" s="81"/>
      <c r="Q16" s="108" t="str">
        <f t="shared" ref="Q16:Q17" si="16">IF($C16="","",P16*100/$C16)</f>
        <v/>
      </c>
      <c r="S16" s="81"/>
      <c r="T16" s="108" t="str">
        <f t="shared" ref="T16:T17" si="17">IF($C16="","",S16*100/$C16)</f>
        <v/>
      </c>
    </row>
    <row r="17" spans="2:20" ht="17.25" thickTop="1" thickBot="1">
      <c r="B17" s="79"/>
      <c r="C17" s="81"/>
      <c r="D17" s="80"/>
      <c r="E17" s="108" t="str">
        <f t="shared" si="12"/>
        <v/>
      </c>
      <c r="G17" s="81"/>
      <c r="H17" s="108" t="str">
        <f t="shared" si="13"/>
        <v/>
      </c>
      <c r="J17" s="81"/>
      <c r="K17" s="108" t="str">
        <f t="shared" si="14"/>
        <v/>
      </c>
      <c r="M17" s="81"/>
      <c r="N17" s="108" t="str">
        <f t="shared" si="15"/>
        <v/>
      </c>
      <c r="P17" s="81"/>
      <c r="Q17" s="108" t="str">
        <f t="shared" si="16"/>
        <v/>
      </c>
      <c r="S17" s="81"/>
      <c r="T17" s="108" t="str">
        <f t="shared" si="17"/>
        <v/>
      </c>
    </row>
    <row r="18" spans="2:20" ht="18" customHeight="1" thickTop="1" thickBot="1">
      <c r="B18" s="323" t="str">
        <f>Plan!B6</f>
        <v xml:space="preserve">Hedef 1.4. Hopa Limanının etkin ve verimli hale getirilmesi için çalışmalar yapılacaktır. </v>
      </c>
      <c r="C18" s="324"/>
      <c r="D18" s="82"/>
      <c r="E18" s="83"/>
      <c r="G18" s="84"/>
      <c r="H18" s="117"/>
      <c r="J18" s="84"/>
      <c r="K18" s="117"/>
      <c r="M18" s="84"/>
      <c r="N18" s="117"/>
      <c r="P18" s="84"/>
      <c r="Q18" s="117"/>
      <c r="S18" s="84"/>
      <c r="T18" s="117"/>
    </row>
    <row r="19" spans="2:20" ht="17.100000000000001" customHeight="1" thickTop="1" thickBot="1">
      <c r="B19" s="85" t="s">
        <v>132</v>
      </c>
      <c r="C19" s="75" t="s">
        <v>134</v>
      </c>
      <c r="D19" s="76" t="s">
        <v>133</v>
      </c>
      <c r="E19" s="77" t="s">
        <v>135</v>
      </c>
      <c r="G19" s="75" t="s">
        <v>133</v>
      </c>
      <c r="H19" s="78" t="s">
        <v>135</v>
      </c>
      <c r="J19" s="75" t="s">
        <v>133</v>
      </c>
      <c r="K19" s="78" t="s">
        <v>135</v>
      </c>
      <c r="M19" s="75" t="s">
        <v>133</v>
      </c>
      <c r="N19" s="78" t="s">
        <v>135</v>
      </c>
      <c r="P19" s="75" t="s">
        <v>133</v>
      </c>
      <c r="Q19" s="78" t="s">
        <v>135</v>
      </c>
      <c r="S19" s="75" t="s">
        <v>133</v>
      </c>
      <c r="T19" s="78" t="s">
        <v>135</v>
      </c>
    </row>
    <row r="20" spans="2:20" ht="15.95" customHeight="1" thickTop="1" thickBot="1">
      <c r="B20" s="128" t="s">
        <v>577</v>
      </c>
      <c r="C20" s="129">
        <v>0.05</v>
      </c>
      <c r="D20" s="80"/>
      <c r="E20" s="108">
        <f>IF($C20="","",D20*100/$C20)</f>
        <v>0</v>
      </c>
      <c r="G20" s="81"/>
      <c r="H20" s="108">
        <f>IF($C20="","",G20*100/$C20)</f>
        <v>0</v>
      </c>
      <c r="J20" s="81"/>
      <c r="K20" s="108">
        <f>IF($C20="","",J20*100/$C20)</f>
        <v>0</v>
      </c>
      <c r="M20" s="81"/>
      <c r="N20" s="108">
        <f>IF($C20="","",M20*100/$C20)</f>
        <v>0</v>
      </c>
      <c r="P20" s="81"/>
      <c r="Q20" s="108">
        <f>IF($C20="","",P20*100/$C20)</f>
        <v>0</v>
      </c>
      <c r="S20" s="81"/>
      <c r="T20" s="108">
        <f>IF($C20="","",S20*100/$C20)</f>
        <v>0</v>
      </c>
    </row>
    <row r="21" spans="2:20" ht="18" customHeight="1" thickTop="1" thickBot="1">
      <c r="B21" s="130" t="s">
        <v>578</v>
      </c>
      <c r="C21" s="129">
        <v>0.05</v>
      </c>
      <c r="D21" s="80"/>
      <c r="E21" s="108">
        <f t="shared" ref="E21:E22" si="18">IF($C21="","",D21*100/$C21)</f>
        <v>0</v>
      </c>
      <c r="G21" s="81"/>
      <c r="H21" s="108">
        <f t="shared" ref="H21:H22" si="19">IF($C21="","",G21*100/$C21)</f>
        <v>0</v>
      </c>
      <c r="J21" s="81"/>
      <c r="K21" s="108">
        <f t="shared" ref="K21:K22" si="20">IF($C21="","",J21*100/$C21)</f>
        <v>0</v>
      </c>
      <c r="M21" s="81"/>
      <c r="N21" s="108">
        <f t="shared" ref="N21:N22" si="21">IF($C21="","",M21*100/$C21)</f>
        <v>0</v>
      </c>
      <c r="P21" s="81"/>
      <c r="Q21" s="108">
        <f t="shared" ref="Q21:Q22" si="22">IF($C21="","",P21*100/$C21)</f>
        <v>0</v>
      </c>
      <c r="S21" s="81"/>
      <c r="T21" s="108">
        <f t="shared" ref="T21:T22" si="23">IF($C21="","",S21*100/$C21)</f>
        <v>0</v>
      </c>
    </row>
    <row r="22" spans="2:20" ht="17.25" thickTop="1" thickBot="1">
      <c r="B22" s="86" t="s">
        <v>580</v>
      </c>
      <c r="C22" s="129">
        <v>0.05</v>
      </c>
      <c r="D22" s="80"/>
      <c r="E22" s="108">
        <f t="shared" si="18"/>
        <v>0</v>
      </c>
      <c r="G22" s="81"/>
      <c r="H22" s="108">
        <f t="shared" si="19"/>
        <v>0</v>
      </c>
      <c r="J22" s="81"/>
      <c r="K22" s="108">
        <f t="shared" si="20"/>
        <v>0</v>
      </c>
      <c r="M22" s="81"/>
      <c r="N22" s="108">
        <f t="shared" si="21"/>
        <v>0</v>
      </c>
      <c r="P22" s="81"/>
      <c r="Q22" s="108">
        <f t="shared" si="22"/>
        <v>0</v>
      </c>
      <c r="S22" s="81"/>
      <c r="T22" s="108">
        <f t="shared" si="23"/>
        <v>0</v>
      </c>
    </row>
    <row r="23" spans="2:20" ht="27" customHeight="1" thickTop="1" thickBot="1">
      <c r="B23" s="323" t="str">
        <f>Plan!B7</f>
        <v xml:space="preserve">Hedef 1.5. Gürcistan, Rusya ve İran ile ticaretin gelişmesi için çalışmalar yapılacaktır. </v>
      </c>
      <c r="C23" s="324"/>
      <c r="D23" s="82"/>
      <c r="E23" s="83"/>
      <c r="G23" s="84"/>
      <c r="H23" s="117"/>
      <c r="J23" s="84"/>
      <c r="K23" s="117"/>
      <c r="M23" s="84"/>
      <c r="N23" s="117"/>
      <c r="P23" s="84"/>
      <c r="Q23" s="117"/>
      <c r="S23" s="84"/>
      <c r="T23" s="117"/>
    </row>
    <row r="24" spans="2:20" ht="18" customHeight="1" thickTop="1" thickBot="1">
      <c r="B24" s="85" t="s">
        <v>132</v>
      </c>
      <c r="C24" s="87" t="s">
        <v>134</v>
      </c>
      <c r="D24" s="75" t="s">
        <v>133</v>
      </c>
      <c r="E24" s="77" t="s">
        <v>135</v>
      </c>
      <c r="G24" s="75" t="s">
        <v>133</v>
      </c>
      <c r="H24" s="78" t="s">
        <v>135</v>
      </c>
      <c r="J24" s="75" t="s">
        <v>133</v>
      </c>
      <c r="K24" s="78" t="s">
        <v>135</v>
      </c>
      <c r="M24" s="75" t="s">
        <v>133</v>
      </c>
      <c r="N24" s="78" t="s">
        <v>135</v>
      </c>
      <c r="P24" s="75" t="s">
        <v>133</v>
      </c>
      <c r="Q24" s="78" t="s">
        <v>135</v>
      </c>
      <c r="S24" s="75" t="s">
        <v>133</v>
      </c>
      <c r="T24" s="78" t="s">
        <v>135</v>
      </c>
    </row>
    <row r="25" spans="2:20" ht="18.95" customHeight="1" thickTop="1" thickBot="1">
      <c r="B25" s="128" t="s">
        <v>593</v>
      </c>
      <c r="C25" s="203">
        <v>3</v>
      </c>
      <c r="D25" s="81"/>
      <c r="E25" s="108">
        <f>IF($C25="","",D25*100/$C25)</f>
        <v>0</v>
      </c>
      <c r="G25" s="81"/>
      <c r="H25" s="108">
        <f>IF($C25="","",G25*100/$C25)</f>
        <v>0</v>
      </c>
      <c r="J25" s="81"/>
      <c r="K25" s="108">
        <f>IF($C25="","",J25*100/$C25)</f>
        <v>0</v>
      </c>
      <c r="M25" s="81"/>
      <c r="N25" s="108">
        <f>IF($C25="","",M25*100/$C25)</f>
        <v>0</v>
      </c>
      <c r="P25" s="81"/>
      <c r="Q25" s="108">
        <f>IF($C25="","",P25*100/$C25)</f>
        <v>0</v>
      </c>
      <c r="S25" s="81"/>
      <c r="T25" s="108">
        <f>IF($C25="","",S25*100/$C25)</f>
        <v>0</v>
      </c>
    </row>
    <row r="26" spans="2:20" ht="17.25" thickTop="1" thickBot="1">
      <c r="B26" s="86" t="s">
        <v>594</v>
      </c>
      <c r="C26" s="203">
        <v>3</v>
      </c>
      <c r="D26" s="81"/>
      <c r="E26" s="108">
        <f t="shared" ref="E26:E27" si="24">IF($C26="","",D26*100/$C26)</f>
        <v>0</v>
      </c>
      <c r="G26" s="81"/>
      <c r="H26" s="108">
        <f t="shared" ref="H26:H27" si="25">IF($C26="","",G26*100/$C26)</f>
        <v>0</v>
      </c>
      <c r="J26" s="81"/>
      <c r="K26" s="108">
        <f t="shared" ref="K26:K27" si="26">IF($C26="","",J26*100/$C26)</f>
        <v>0</v>
      </c>
      <c r="M26" s="81"/>
      <c r="N26" s="108">
        <f t="shared" ref="N26:N27" si="27">IF($C26="","",M26*100/$C26)</f>
        <v>0</v>
      </c>
      <c r="P26" s="81"/>
      <c r="Q26" s="108">
        <f t="shared" ref="Q26:Q27" si="28">IF($C26="","",P26*100/$C26)</f>
        <v>0</v>
      </c>
      <c r="S26" s="81"/>
      <c r="T26" s="108">
        <f t="shared" ref="T26:T27" si="29">IF($C26="","",S26*100/$C26)</f>
        <v>0</v>
      </c>
    </row>
    <row r="27" spans="2:20" ht="17.25" thickTop="1" thickBot="1">
      <c r="B27" s="86"/>
      <c r="C27" s="89"/>
      <c r="D27" s="81"/>
      <c r="E27" s="108" t="str">
        <f t="shared" si="24"/>
        <v/>
      </c>
      <c r="G27" s="81"/>
      <c r="H27" s="108" t="str">
        <f t="shared" si="25"/>
        <v/>
      </c>
      <c r="J27" s="81"/>
      <c r="K27" s="108" t="str">
        <f t="shared" si="26"/>
        <v/>
      </c>
      <c r="M27" s="81"/>
      <c r="N27" s="108" t="str">
        <f t="shared" si="27"/>
        <v/>
      </c>
      <c r="P27" s="81"/>
      <c r="Q27" s="108" t="str">
        <f t="shared" si="28"/>
        <v/>
      </c>
      <c r="S27" s="81"/>
      <c r="T27" s="108" t="str">
        <f t="shared" si="29"/>
        <v/>
      </c>
    </row>
    <row r="28" spans="2:20" ht="30" hidden="1" customHeight="1" thickTop="1" thickBot="1">
      <c r="B28" s="323">
        <f>Plan!B8</f>
        <v>0</v>
      </c>
      <c r="C28" s="324"/>
      <c r="D28" s="82"/>
      <c r="E28" s="83"/>
      <c r="G28" s="84"/>
      <c r="H28" s="117"/>
      <c r="J28" s="84"/>
      <c r="K28" s="117"/>
      <c r="M28" s="84"/>
      <c r="N28" s="117"/>
      <c r="P28" s="84"/>
      <c r="Q28" s="117"/>
      <c r="S28" s="84"/>
      <c r="T28" s="117"/>
    </row>
    <row r="29" spans="2:20" ht="18.95" hidden="1" customHeight="1" thickTop="1" thickBot="1">
      <c r="B29" s="85" t="s">
        <v>132</v>
      </c>
      <c r="C29" s="87" t="s">
        <v>134</v>
      </c>
      <c r="D29" s="75" t="s">
        <v>133</v>
      </c>
      <c r="E29" s="77" t="s">
        <v>135</v>
      </c>
      <c r="G29" s="75" t="s">
        <v>133</v>
      </c>
      <c r="H29" s="78" t="s">
        <v>135</v>
      </c>
      <c r="J29" s="75" t="s">
        <v>133</v>
      </c>
      <c r="K29" s="78" t="s">
        <v>135</v>
      </c>
      <c r="M29" s="75" t="s">
        <v>133</v>
      </c>
      <c r="N29" s="78" t="s">
        <v>135</v>
      </c>
      <c r="P29" s="75" t="s">
        <v>133</v>
      </c>
      <c r="Q29" s="78" t="s">
        <v>135</v>
      </c>
      <c r="S29" s="75" t="s">
        <v>133</v>
      </c>
      <c r="T29" s="78" t="s">
        <v>135</v>
      </c>
    </row>
    <row r="30" spans="2:20" ht="17.100000000000001" hidden="1" customHeight="1" thickTop="1" thickBot="1">
      <c r="B30" s="128"/>
      <c r="C30" s="132"/>
      <c r="D30" s="81"/>
      <c r="E30" s="108" t="str">
        <f>IF($C30="","",D30*100/$C30)</f>
        <v/>
      </c>
      <c r="G30" s="81"/>
      <c r="H30" s="108" t="str">
        <f>IF($C30="","",G30*100/$C30)</f>
        <v/>
      </c>
      <c r="J30" s="81"/>
      <c r="K30" s="108" t="str">
        <f>IF($C30="","",J30*100/$C30)</f>
        <v/>
      </c>
      <c r="M30" s="81"/>
      <c r="N30" s="108" t="str">
        <f>IF($C30="","",M30*100/$C30)</f>
        <v/>
      </c>
      <c r="P30" s="81"/>
      <c r="Q30" s="108" t="str">
        <f>IF($C30="","",P30*100/$C30)</f>
        <v/>
      </c>
      <c r="S30" s="81"/>
      <c r="T30" s="108" t="str">
        <f>IF($C30="","",S30*100/$C30)</f>
        <v/>
      </c>
    </row>
    <row r="31" spans="2:20" ht="17.25" hidden="1" thickTop="1" thickBot="1">
      <c r="B31" s="130"/>
      <c r="C31" s="133"/>
      <c r="D31" s="81"/>
      <c r="E31" s="108" t="str">
        <f t="shared" ref="E31:E32" si="30">IF($C31="","",D31*100/$C31)</f>
        <v/>
      </c>
      <c r="G31" s="81"/>
      <c r="H31" s="108" t="str">
        <f t="shared" ref="H31:H32" si="31">IF($C31="","",G31*100/$C31)</f>
        <v/>
      </c>
      <c r="J31" s="81"/>
      <c r="K31" s="108" t="str">
        <f t="shared" ref="K31:K32" si="32">IF($C31="","",J31*100/$C31)</f>
        <v/>
      </c>
      <c r="M31" s="81"/>
      <c r="N31" s="108" t="str">
        <f t="shared" ref="N31:N32" si="33">IF($C31="","",M31*100/$C31)</f>
        <v/>
      </c>
      <c r="P31" s="81"/>
      <c r="Q31" s="108" t="str">
        <f t="shared" ref="Q31:Q32" si="34">IF($C31="","",P31*100/$C31)</f>
        <v/>
      </c>
      <c r="S31" s="81"/>
      <c r="T31" s="108" t="str">
        <f t="shared" ref="T31:T32" si="35">IF($C31="","",S31*100/$C31)</f>
        <v/>
      </c>
    </row>
    <row r="32" spans="2:20" ht="17.25" hidden="1" thickTop="1" thickBot="1">
      <c r="B32" s="86"/>
      <c r="C32" s="89"/>
      <c r="D32" s="81"/>
      <c r="E32" s="108" t="str">
        <f t="shared" si="30"/>
        <v/>
      </c>
      <c r="G32" s="81"/>
      <c r="H32" s="108" t="str">
        <f t="shared" si="31"/>
        <v/>
      </c>
      <c r="J32" s="81"/>
      <c r="K32" s="108" t="str">
        <f t="shared" si="32"/>
        <v/>
      </c>
      <c r="M32" s="81"/>
      <c r="N32" s="108" t="str">
        <f t="shared" si="33"/>
        <v/>
      </c>
      <c r="P32" s="81"/>
      <c r="Q32" s="108" t="str">
        <f t="shared" si="34"/>
        <v/>
      </c>
      <c r="S32" s="81"/>
      <c r="T32" s="108" t="str">
        <f t="shared" si="35"/>
        <v/>
      </c>
    </row>
    <row r="33" spans="2:20" ht="17.100000000000001" customHeight="1" thickTop="1" thickBot="1">
      <c r="B33" s="323" t="str">
        <f>Plan!B9</f>
        <v>Hedef 1.6. İstihdamın artırılması için çalışmalar yapılacaktır.</v>
      </c>
      <c r="C33" s="324"/>
      <c r="D33" s="82"/>
      <c r="E33" s="83"/>
      <c r="G33" s="84"/>
      <c r="H33" s="117"/>
      <c r="J33" s="84"/>
      <c r="K33" s="117"/>
      <c r="M33" s="84"/>
      <c r="N33" s="117"/>
      <c r="P33" s="84"/>
      <c r="Q33" s="117"/>
      <c r="S33" s="84"/>
      <c r="T33" s="117"/>
    </row>
    <row r="34" spans="2:20" ht="15" customHeight="1" thickTop="1" thickBot="1">
      <c r="B34" s="85" t="s">
        <v>132</v>
      </c>
      <c r="C34" s="87" t="s">
        <v>134</v>
      </c>
      <c r="D34" s="75" t="s">
        <v>133</v>
      </c>
      <c r="E34" s="77" t="s">
        <v>135</v>
      </c>
      <c r="G34" s="75" t="s">
        <v>133</v>
      </c>
      <c r="H34" s="78" t="s">
        <v>135</v>
      </c>
      <c r="J34" s="75" t="s">
        <v>133</v>
      </c>
      <c r="K34" s="78" t="s">
        <v>135</v>
      </c>
      <c r="M34" s="75" t="s">
        <v>133</v>
      </c>
      <c r="N34" s="78" t="s">
        <v>135</v>
      </c>
      <c r="P34" s="75" t="s">
        <v>133</v>
      </c>
      <c r="Q34" s="78" t="s">
        <v>135</v>
      </c>
      <c r="S34" s="75" t="s">
        <v>133</v>
      </c>
      <c r="T34" s="78" t="s">
        <v>135</v>
      </c>
    </row>
    <row r="35" spans="2:20" ht="18.95" customHeight="1" thickTop="1" thickBot="1">
      <c r="B35" s="86" t="s">
        <v>579</v>
      </c>
      <c r="C35" s="131">
        <v>0.05</v>
      </c>
      <c r="D35" s="81"/>
      <c r="E35" s="108">
        <f>IF($C35="","",D35*100/$C35)</f>
        <v>0</v>
      </c>
      <c r="G35" s="81"/>
      <c r="H35" s="108">
        <f>IF($C35="","",G35*100/$C35)</f>
        <v>0</v>
      </c>
      <c r="J35" s="81"/>
      <c r="K35" s="108">
        <f>IF($C35="","",J35*100/$C35)</f>
        <v>0</v>
      </c>
      <c r="M35" s="81"/>
      <c r="N35" s="108">
        <f>IF($C35="","",M35*100/$C35)</f>
        <v>0</v>
      </c>
      <c r="P35" s="81"/>
      <c r="Q35" s="108">
        <f>IF($C35="","",P35*100/$C35)</f>
        <v>0</v>
      </c>
      <c r="S35" s="81"/>
      <c r="T35" s="108">
        <f>IF($C35="","",S35*100/$C35)</f>
        <v>0</v>
      </c>
    </row>
    <row r="36" spans="2:20" ht="17.25" thickTop="1" thickBot="1">
      <c r="B36" s="86" t="s">
        <v>595</v>
      </c>
      <c r="C36" s="89">
        <v>5</v>
      </c>
      <c r="D36" s="81"/>
      <c r="E36" s="108">
        <f t="shared" ref="E36:E37" si="36">IF($C36="","",D36*100/$C36)</f>
        <v>0</v>
      </c>
      <c r="G36" s="81"/>
      <c r="H36" s="108">
        <f t="shared" ref="H36:H37" si="37">IF($C36="","",G36*100/$C36)</f>
        <v>0</v>
      </c>
      <c r="J36" s="81"/>
      <c r="K36" s="108">
        <f t="shared" ref="K36:K37" si="38">IF($C36="","",J36*100/$C36)</f>
        <v>0</v>
      </c>
      <c r="M36" s="81"/>
      <c r="N36" s="108">
        <f t="shared" ref="N36:N37" si="39">IF($C36="","",M36*100/$C36)</f>
        <v>0</v>
      </c>
      <c r="P36" s="81"/>
      <c r="Q36" s="108">
        <f t="shared" ref="Q36:Q37" si="40">IF($C36="","",P36*100/$C36)</f>
        <v>0</v>
      </c>
      <c r="S36" s="81"/>
      <c r="T36" s="108">
        <f t="shared" ref="T36:T37" si="41">IF($C36="","",S36*100/$C36)</f>
        <v>0</v>
      </c>
    </row>
    <row r="37" spans="2:20" ht="17.25" thickTop="1" thickBot="1">
      <c r="B37" s="86"/>
      <c r="C37" s="89"/>
      <c r="D37" s="81"/>
      <c r="E37" s="108" t="str">
        <f t="shared" si="36"/>
        <v/>
      </c>
      <c r="G37" s="81"/>
      <c r="H37" s="108" t="str">
        <f t="shared" si="37"/>
        <v/>
      </c>
      <c r="J37" s="81"/>
      <c r="K37" s="108" t="str">
        <f t="shared" si="38"/>
        <v/>
      </c>
      <c r="M37" s="81"/>
      <c r="N37" s="108" t="str">
        <f t="shared" si="39"/>
        <v/>
      </c>
      <c r="P37" s="81"/>
      <c r="Q37" s="108" t="str">
        <f t="shared" si="40"/>
        <v/>
      </c>
      <c r="S37" s="81"/>
      <c r="T37" s="108" t="str">
        <f t="shared" si="41"/>
        <v/>
      </c>
    </row>
    <row r="38" spans="2:20" ht="17.100000000000001" customHeight="1" thickTop="1" thickBot="1">
      <c r="B38" s="323" t="str">
        <f>Plan!B10</f>
        <v>Hedef 1.7. Girişimciliğin özendirilmesi için çalışmalar yapılacaktır.</v>
      </c>
      <c r="C38" s="324"/>
      <c r="D38" s="82"/>
      <c r="E38" s="83"/>
      <c r="G38" s="84"/>
      <c r="H38" s="117"/>
      <c r="J38" s="84"/>
      <c r="K38" s="117"/>
      <c r="M38" s="84"/>
      <c r="N38" s="117"/>
      <c r="P38" s="84"/>
      <c r="Q38" s="117"/>
      <c r="S38" s="84"/>
      <c r="T38" s="117"/>
    </row>
    <row r="39" spans="2:20" ht="21" customHeight="1" thickTop="1" thickBot="1">
      <c r="B39" s="85" t="s">
        <v>132</v>
      </c>
      <c r="C39" s="87" t="s">
        <v>134</v>
      </c>
      <c r="D39" s="75" t="s">
        <v>133</v>
      </c>
      <c r="E39" s="77" t="s">
        <v>135</v>
      </c>
      <c r="G39" s="75" t="s">
        <v>133</v>
      </c>
      <c r="H39" s="78" t="s">
        <v>135</v>
      </c>
      <c r="J39" s="75" t="s">
        <v>133</v>
      </c>
      <c r="K39" s="78" t="s">
        <v>135</v>
      </c>
      <c r="M39" s="75" t="s">
        <v>133</v>
      </c>
      <c r="N39" s="78" t="s">
        <v>135</v>
      </c>
      <c r="P39" s="75" t="s">
        <v>133</v>
      </c>
      <c r="Q39" s="78" t="s">
        <v>135</v>
      </c>
      <c r="S39" s="75" t="s">
        <v>133</v>
      </c>
      <c r="T39" s="78" t="s">
        <v>135</v>
      </c>
    </row>
    <row r="40" spans="2:20" ht="17.25" thickTop="1" thickBot="1">
      <c r="B40" s="86" t="s">
        <v>582</v>
      </c>
      <c r="C40" s="116">
        <v>0.1</v>
      </c>
      <c r="D40" s="81"/>
      <c r="E40" s="108">
        <f>IF($C40="","",D40*100/$C40)</f>
        <v>0</v>
      </c>
      <c r="G40" s="81"/>
      <c r="H40" s="108">
        <f>IF($C40="","",G40*100/$C40)</f>
        <v>0</v>
      </c>
      <c r="J40" s="81"/>
      <c r="K40" s="108">
        <f>IF($C40="","",J40*100/$C40)</f>
        <v>0</v>
      </c>
      <c r="M40" s="81"/>
      <c r="N40" s="108">
        <f>IF($C40="","",M40*100/$C40)</f>
        <v>0</v>
      </c>
      <c r="P40" s="81"/>
      <c r="Q40" s="108">
        <f>IF($C40="","",P40*100/$C40)</f>
        <v>0</v>
      </c>
      <c r="S40" s="81"/>
      <c r="T40" s="108">
        <f>IF($C40="","",S40*100/$C40)</f>
        <v>0</v>
      </c>
    </row>
    <row r="41" spans="2:20" ht="17.25" thickTop="1" thickBot="1">
      <c r="B41" s="86"/>
      <c r="C41" s="90"/>
      <c r="D41" s="81"/>
      <c r="E41" s="108" t="str">
        <f t="shared" ref="E41:E42" si="42">IF($C41="","",D41*100/$C41)</f>
        <v/>
      </c>
      <c r="G41" s="81"/>
      <c r="H41" s="108" t="str">
        <f t="shared" ref="H41:H42" si="43">IF($C41="","",G41*100/$C41)</f>
        <v/>
      </c>
      <c r="J41" s="81"/>
      <c r="K41" s="108" t="str">
        <f t="shared" ref="K41:K42" si="44">IF($C41="","",J41*100/$C41)</f>
        <v/>
      </c>
      <c r="M41" s="81"/>
      <c r="N41" s="108" t="str">
        <f t="shared" ref="N41:N42" si="45">IF($C41="","",M41*100/$C41)</f>
        <v/>
      </c>
      <c r="P41" s="81"/>
      <c r="Q41" s="108" t="str">
        <f t="shared" ref="Q41:Q42" si="46">IF($C41="","",P41*100/$C41)</f>
        <v/>
      </c>
      <c r="S41" s="81"/>
      <c r="T41" s="108" t="str">
        <f t="shared" ref="T41:T42" si="47">IF($C41="","",S41*100/$C41)</f>
        <v/>
      </c>
    </row>
    <row r="42" spans="2:20" ht="17.25" thickTop="1" thickBot="1">
      <c r="B42" s="86"/>
      <c r="C42" s="89"/>
      <c r="D42" s="81"/>
      <c r="E42" s="108" t="str">
        <f t="shared" si="42"/>
        <v/>
      </c>
      <c r="G42" s="81"/>
      <c r="H42" s="108" t="str">
        <f t="shared" si="43"/>
        <v/>
      </c>
      <c r="J42" s="81"/>
      <c r="K42" s="108" t="str">
        <f t="shared" si="44"/>
        <v/>
      </c>
      <c r="M42" s="81"/>
      <c r="N42" s="108" t="str">
        <f t="shared" si="45"/>
        <v/>
      </c>
      <c r="P42" s="81"/>
      <c r="Q42" s="108" t="str">
        <f t="shared" si="46"/>
        <v/>
      </c>
      <c r="S42" s="81"/>
      <c r="T42" s="108" t="str">
        <f t="shared" si="47"/>
        <v/>
      </c>
    </row>
    <row r="43" spans="2:20" ht="18.95" hidden="1" customHeight="1" thickTop="1" thickBot="1">
      <c r="B43" s="323"/>
      <c r="C43" s="324"/>
      <c r="D43" s="82"/>
      <c r="E43" s="83"/>
      <c r="G43" s="84"/>
      <c r="H43" s="117"/>
      <c r="J43" s="84"/>
      <c r="K43" s="117"/>
      <c r="M43" s="84"/>
      <c r="N43" s="117"/>
      <c r="P43" s="84"/>
      <c r="Q43" s="117"/>
      <c r="S43" s="84"/>
      <c r="T43" s="117"/>
    </row>
    <row r="44" spans="2:20" ht="21" hidden="1" customHeight="1" thickTop="1" thickBot="1">
      <c r="B44" s="85" t="s">
        <v>132</v>
      </c>
      <c r="C44" s="87" t="s">
        <v>134</v>
      </c>
      <c r="D44" s="75" t="s">
        <v>133</v>
      </c>
      <c r="E44" s="77" t="s">
        <v>135</v>
      </c>
      <c r="G44" s="75" t="s">
        <v>133</v>
      </c>
      <c r="H44" s="78" t="s">
        <v>135</v>
      </c>
      <c r="J44" s="75" t="s">
        <v>133</v>
      </c>
      <c r="K44" s="78" t="s">
        <v>135</v>
      </c>
      <c r="M44" s="75" t="s">
        <v>133</v>
      </c>
      <c r="N44" s="78" t="s">
        <v>135</v>
      </c>
      <c r="P44" s="75" t="s">
        <v>133</v>
      </c>
      <c r="Q44" s="78" t="s">
        <v>135</v>
      </c>
      <c r="S44" s="75" t="s">
        <v>133</v>
      </c>
      <c r="T44" s="78" t="s">
        <v>135</v>
      </c>
    </row>
    <row r="45" spans="2:20" ht="18.95" hidden="1" customHeight="1" thickTop="1" thickBot="1">
      <c r="B45" s="86"/>
      <c r="C45" s="88"/>
      <c r="D45" s="81"/>
      <c r="E45" s="108" t="str">
        <f>IF($C45="","",D45*100/$C45)</f>
        <v/>
      </c>
      <c r="G45" s="81"/>
      <c r="H45" s="108" t="str">
        <f>IF($C45="","",G45*100/$C45)</f>
        <v/>
      </c>
      <c r="J45" s="81"/>
      <c r="K45" s="108" t="str">
        <f>IF($C45="","",J45*100/$C45)</f>
        <v/>
      </c>
      <c r="M45" s="81"/>
      <c r="N45" s="108" t="str">
        <f>IF($C45="","",M45*100/$C45)</f>
        <v/>
      </c>
      <c r="P45" s="81"/>
      <c r="Q45" s="108" t="str">
        <f>IF($C45="","",P45*100/$C45)</f>
        <v/>
      </c>
      <c r="S45" s="81"/>
      <c r="T45" s="108" t="str">
        <f>IF($C45="","",S45*100/$C45)</f>
        <v/>
      </c>
    </row>
    <row r="46" spans="2:20" ht="17.25" hidden="1" thickTop="1" thickBot="1">
      <c r="B46" s="86"/>
      <c r="C46" s="89"/>
      <c r="D46" s="81"/>
      <c r="E46" s="108" t="str">
        <f t="shared" ref="E46:E47" si="48">IF($C46="","",D46*100/$C46)</f>
        <v/>
      </c>
      <c r="G46" s="81"/>
      <c r="H46" s="108" t="str">
        <f t="shared" ref="H46:H47" si="49">IF($C46="","",G46*100/$C46)</f>
        <v/>
      </c>
      <c r="J46" s="81"/>
      <c r="K46" s="108" t="str">
        <f t="shared" ref="K46:K47" si="50">IF($C46="","",J46*100/$C46)</f>
        <v/>
      </c>
      <c r="M46" s="81"/>
      <c r="N46" s="108" t="str">
        <f t="shared" ref="N46:N47" si="51">IF($C46="","",M46*100/$C46)</f>
        <v/>
      </c>
      <c r="P46" s="81"/>
      <c r="Q46" s="108" t="str">
        <f t="shared" ref="Q46:Q47" si="52">IF($C46="","",P46*100/$C46)</f>
        <v/>
      </c>
      <c r="S46" s="81"/>
      <c r="T46" s="108" t="str">
        <f t="shared" ref="T46:T47" si="53">IF($C46="","",S46*100/$C46)</f>
        <v/>
      </c>
    </row>
    <row r="47" spans="2:20" ht="17.25" hidden="1" thickTop="1" thickBot="1">
      <c r="B47" s="86"/>
      <c r="C47" s="89"/>
      <c r="D47" s="81"/>
      <c r="E47" s="108" t="str">
        <f t="shared" si="48"/>
        <v/>
      </c>
      <c r="G47" s="81"/>
      <c r="H47" s="108" t="str">
        <f t="shared" si="49"/>
        <v/>
      </c>
      <c r="J47" s="81"/>
      <c r="K47" s="108" t="str">
        <f t="shared" si="50"/>
        <v/>
      </c>
      <c r="M47" s="81"/>
      <c r="N47" s="108" t="str">
        <f t="shared" si="51"/>
        <v/>
      </c>
      <c r="P47" s="81"/>
      <c r="Q47" s="108" t="str">
        <f t="shared" si="52"/>
        <v/>
      </c>
      <c r="S47" s="81"/>
      <c r="T47" s="108" t="str">
        <f t="shared" si="53"/>
        <v/>
      </c>
    </row>
    <row r="48" spans="2:20" ht="16.5" thickTop="1">
      <c r="B48" s="193" t="s">
        <v>399</v>
      </c>
    </row>
    <row r="49" spans="2:20" ht="16.5" thickBot="1"/>
    <row r="50" spans="2:20" ht="17.25" thickTop="1" thickBot="1">
      <c r="B50" s="325" t="str">
        <f>Plan!B11</f>
        <v>Stratejik Amaç 2. Kurumsal Kapasitemizi Geliştirmek</v>
      </c>
      <c r="C50" s="326"/>
      <c r="D50" s="326"/>
      <c r="E50" s="327"/>
      <c r="G50" s="319">
        <v>2019</v>
      </c>
      <c r="H50" s="319"/>
      <c r="I50" s="73"/>
      <c r="J50" s="319">
        <v>2020</v>
      </c>
      <c r="K50" s="319"/>
      <c r="L50" s="73"/>
      <c r="M50" s="319">
        <v>2021</v>
      </c>
      <c r="N50" s="319"/>
      <c r="O50" s="73"/>
      <c r="P50" s="319">
        <v>2022</v>
      </c>
      <c r="Q50" s="319"/>
      <c r="R50" s="73"/>
      <c r="S50" s="319">
        <v>2023</v>
      </c>
      <c r="T50" s="319"/>
    </row>
    <row r="51" spans="2:20" ht="17.25" thickTop="1" thickBot="1">
      <c r="B51" s="320" t="str">
        <f>Plan!B12</f>
        <v>Hedef 2.1. Yönetimde etkinlik ve verimlilik sağlanacaktır.</v>
      </c>
      <c r="C51" s="321"/>
      <c r="D51" s="321"/>
      <c r="E51" s="322"/>
      <c r="G51" s="70"/>
      <c r="H51" s="70"/>
      <c r="J51" s="70"/>
      <c r="K51" s="70"/>
      <c r="M51" s="70"/>
      <c r="N51" s="70"/>
      <c r="P51" s="70"/>
      <c r="Q51" s="70"/>
      <c r="S51" s="70"/>
      <c r="T51" s="70"/>
    </row>
    <row r="52" spans="2:20" ht="17.25" thickTop="1" thickBot="1">
      <c r="B52" s="91" t="s">
        <v>132</v>
      </c>
      <c r="C52" s="92" t="s">
        <v>134</v>
      </c>
      <c r="D52" s="92" t="s">
        <v>133</v>
      </c>
      <c r="E52" s="119" t="s">
        <v>135</v>
      </c>
      <c r="G52" s="93" t="s">
        <v>133</v>
      </c>
      <c r="H52" s="94" t="s">
        <v>135</v>
      </c>
      <c r="J52" s="93" t="s">
        <v>133</v>
      </c>
      <c r="K52" s="94" t="s">
        <v>135</v>
      </c>
      <c r="M52" s="93" t="s">
        <v>133</v>
      </c>
      <c r="N52" s="94" t="s">
        <v>135</v>
      </c>
      <c r="P52" s="93" t="s">
        <v>133</v>
      </c>
      <c r="Q52" s="94" t="s">
        <v>135</v>
      </c>
      <c r="S52" s="93" t="s">
        <v>133</v>
      </c>
      <c r="T52" s="94" t="s">
        <v>135</v>
      </c>
    </row>
    <row r="53" spans="2:20" ht="17.25" thickTop="1" thickBot="1">
      <c r="B53" s="134" t="s">
        <v>596</v>
      </c>
      <c r="C53" s="135">
        <v>0.9</v>
      </c>
      <c r="D53" s="97"/>
      <c r="E53" s="108">
        <f>IF($C53="","",D53*100/$C53)</f>
        <v>0</v>
      </c>
      <c r="G53" s="98"/>
      <c r="H53" s="108">
        <f>IF($C53="","",G53*100/$C53)</f>
        <v>0</v>
      </c>
      <c r="J53" s="98"/>
      <c r="K53" s="108">
        <f>IF($C53="","",J53*100/$C53)</f>
        <v>0</v>
      </c>
      <c r="M53" s="98"/>
      <c r="N53" s="108">
        <f>IF($C53="","",M53*100/$C53)</f>
        <v>0</v>
      </c>
      <c r="P53" s="98"/>
      <c r="Q53" s="108">
        <f>IF($C53="","",P53*100/$C53)</f>
        <v>0</v>
      </c>
      <c r="S53" s="98"/>
      <c r="T53" s="108">
        <f>IF($C53="","",S53*100/$C53)</f>
        <v>0</v>
      </c>
    </row>
    <row r="54" spans="2:20" ht="17.25" thickTop="1" thickBot="1">
      <c r="B54" s="95"/>
      <c r="C54" s="97"/>
      <c r="D54" s="97"/>
      <c r="E54" s="108" t="str">
        <f t="shared" ref="E54:E55" si="54">IF($C54="","",D54*100/$C54)</f>
        <v/>
      </c>
      <c r="G54" s="98"/>
      <c r="H54" s="108" t="str">
        <f t="shared" ref="H54:H55" si="55">IF($C54="","",G54*100/$C54)</f>
        <v/>
      </c>
      <c r="J54" s="98"/>
      <c r="K54" s="108" t="str">
        <f t="shared" ref="K54:K55" si="56">IF($C54="","",J54*100/$C54)</f>
        <v/>
      </c>
      <c r="M54" s="98"/>
      <c r="N54" s="108" t="str">
        <f t="shared" ref="N54:N55" si="57">IF($C54="","",M54*100/$C54)</f>
        <v/>
      </c>
      <c r="P54" s="98"/>
      <c r="Q54" s="108" t="str">
        <f t="shared" ref="Q54:Q55" si="58">IF($C54="","",P54*100/$C54)</f>
        <v/>
      </c>
      <c r="S54" s="98"/>
      <c r="T54" s="108" t="str">
        <f t="shared" ref="T54:T55" si="59">IF($C54="","",S54*100/$C54)</f>
        <v/>
      </c>
    </row>
    <row r="55" spans="2:20" ht="17.25" thickTop="1" thickBot="1">
      <c r="B55" s="95"/>
      <c r="C55" s="97"/>
      <c r="D55" s="97"/>
      <c r="E55" s="108" t="str">
        <f t="shared" si="54"/>
        <v/>
      </c>
      <c r="G55" s="98"/>
      <c r="H55" s="108" t="str">
        <f t="shared" si="55"/>
        <v/>
      </c>
      <c r="J55" s="98"/>
      <c r="K55" s="108" t="str">
        <f t="shared" si="56"/>
        <v/>
      </c>
      <c r="M55" s="98"/>
      <c r="N55" s="108" t="str">
        <f t="shared" si="57"/>
        <v/>
      </c>
      <c r="P55" s="98"/>
      <c r="Q55" s="108" t="str">
        <f t="shared" si="58"/>
        <v/>
      </c>
      <c r="S55" s="98"/>
      <c r="T55" s="108" t="str">
        <f t="shared" si="59"/>
        <v/>
      </c>
    </row>
    <row r="56" spans="2:20" ht="17.25" thickTop="1" thickBot="1">
      <c r="B56" s="320" t="str">
        <f>Plan!B13</f>
        <v>Hedef 2.2. Çalışanların (performansları yükseltilecek) verimliliği artırılacaktır.</v>
      </c>
      <c r="C56" s="321"/>
      <c r="D56" s="321"/>
      <c r="E56" s="322"/>
      <c r="G56" s="99"/>
      <c r="H56" s="99"/>
      <c r="J56" s="99"/>
      <c r="K56" s="99"/>
      <c r="M56" s="99"/>
      <c r="N56" s="99"/>
      <c r="P56" s="99"/>
      <c r="Q56" s="99"/>
      <c r="S56" s="99"/>
      <c r="T56" s="99"/>
    </row>
    <row r="57" spans="2:20" ht="17.25" thickTop="1" thickBot="1">
      <c r="B57" s="91" t="s">
        <v>132</v>
      </c>
      <c r="C57" s="92" t="s">
        <v>134</v>
      </c>
      <c r="D57" s="92" t="s">
        <v>133</v>
      </c>
      <c r="E57" s="119" t="s">
        <v>135</v>
      </c>
      <c r="G57" s="93" t="s">
        <v>133</v>
      </c>
      <c r="H57" s="94" t="s">
        <v>135</v>
      </c>
      <c r="J57" s="93" t="s">
        <v>133</v>
      </c>
      <c r="K57" s="94" t="s">
        <v>135</v>
      </c>
      <c r="M57" s="93" t="s">
        <v>133</v>
      </c>
      <c r="N57" s="94" t="s">
        <v>135</v>
      </c>
      <c r="P57" s="93" t="s">
        <v>133</v>
      </c>
      <c r="Q57" s="94" t="s">
        <v>135</v>
      </c>
      <c r="S57" s="93" t="s">
        <v>133</v>
      </c>
      <c r="T57" s="94" t="s">
        <v>135</v>
      </c>
    </row>
    <row r="58" spans="2:20" ht="17.25" thickTop="1" thickBot="1">
      <c r="B58" s="134" t="s">
        <v>382</v>
      </c>
      <c r="C58" s="136">
        <v>0.9</v>
      </c>
      <c r="D58" s="97"/>
      <c r="E58" s="108">
        <f>IF($C58="","",D58*100/$C58)</f>
        <v>0</v>
      </c>
      <c r="G58" s="98"/>
      <c r="H58" s="108">
        <f>IF($C58="","",G58*100/$C58)</f>
        <v>0</v>
      </c>
      <c r="J58" s="98"/>
      <c r="K58" s="108">
        <f>IF($C58="","",J58*100/$C58)</f>
        <v>0</v>
      </c>
      <c r="M58" s="98"/>
      <c r="N58" s="108">
        <f>IF($C58="","",M58*100/$C58)</f>
        <v>0</v>
      </c>
      <c r="P58" s="98"/>
      <c r="Q58" s="108">
        <f>IF($C58="","",P58*100/$C58)</f>
        <v>0</v>
      </c>
      <c r="S58" s="98"/>
      <c r="T58" s="108">
        <f>IF($C58="","",S58*100/$C58)</f>
        <v>0</v>
      </c>
    </row>
    <row r="59" spans="2:20" ht="17.25" thickTop="1" thickBot="1">
      <c r="B59" s="95" t="s">
        <v>591</v>
      </c>
      <c r="C59" s="120">
        <v>0.85</v>
      </c>
      <c r="D59" s="97"/>
      <c r="E59" s="108">
        <f t="shared" ref="E59:E60" si="60">IF($C59="","",D59*100/$C59)</f>
        <v>0</v>
      </c>
      <c r="G59" s="98"/>
      <c r="H59" s="108">
        <f t="shared" ref="H59:H60" si="61">IF($C59="","",G59*100/$C59)</f>
        <v>0</v>
      </c>
      <c r="J59" s="98"/>
      <c r="K59" s="108">
        <f t="shared" ref="K59:K60" si="62">IF($C59="","",J59*100/$C59)</f>
        <v>0</v>
      </c>
      <c r="M59" s="98"/>
      <c r="N59" s="108">
        <f t="shared" ref="N59:N60" si="63">IF($C59="","",M59*100/$C59)</f>
        <v>0</v>
      </c>
      <c r="P59" s="98"/>
      <c r="Q59" s="108">
        <f t="shared" ref="Q59:Q60" si="64">IF($C59="","",P59*100/$C59)</f>
        <v>0</v>
      </c>
      <c r="S59" s="98"/>
      <c r="T59" s="108">
        <f t="shared" ref="T59:T60" si="65">IF($C59="","",S59*100/$C59)</f>
        <v>0</v>
      </c>
    </row>
    <row r="60" spans="2:20" ht="17.25" thickTop="1" thickBot="1">
      <c r="B60" s="95"/>
      <c r="C60" s="97"/>
      <c r="D60" s="97"/>
      <c r="E60" s="108" t="str">
        <f t="shared" si="60"/>
        <v/>
      </c>
      <c r="G60" s="98"/>
      <c r="H60" s="108" t="str">
        <f t="shared" si="61"/>
        <v/>
      </c>
      <c r="J60" s="98"/>
      <c r="K60" s="108" t="str">
        <f t="shared" si="62"/>
        <v/>
      </c>
      <c r="M60" s="98"/>
      <c r="N60" s="108" t="str">
        <f t="shared" si="63"/>
        <v/>
      </c>
      <c r="P60" s="98"/>
      <c r="Q60" s="108" t="str">
        <f t="shared" si="64"/>
        <v/>
      </c>
      <c r="S60" s="98"/>
      <c r="T60" s="108" t="str">
        <f t="shared" si="65"/>
        <v/>
      </c>
    </row>
    <row r="61" spans="2:20" ht="17.25" thickTop="1" thickBot="1">
      <c r="B61" s="320" t="str">
        <f>Plan!B14</f>
        <v>Hedef 2.3. Paydaşlarla ilişkiler geliştirilerek odanın etkin tanıtımı sağlanacaktır.</v>
      </c>
      <c r="C61" s="321"/>
      <c r="D61" s="321"/>
      <c r="E61" s="322"/>
      <c r="G61" s="99"/>
      <c r="H61" s="99"/>
      <c r="J61" s="99"/>
      <c r="K61" s="99"/>
      <c r="M61" s="99"/>
      <c r="N61" s="99"/>
      <c r="P61" s="99"/>
      <c r="Q61" s="99"/>
      <c r="S61" s="99"/>
      <c r="T61" s="99"/>
    </row>
    <row r="62" spans="2:20" ht="17.25" thickTop="1" thickBot="1">
      <c r="B62" s="91" t="s">
        <v>132</v>
      </c>
      <c r="C62" s="92" t="s">
        <v>134</v>
      </c>
      <c r="D62" s="92" t="s">
        <v>133</v>
      </c>
      <c r="E62" s="119" t="s">
        <v>135</v>
      </c>
      <c r="G62" s="93" t="s">
        <v>133</v>
      </c>
      <c r="H62" s="94" t="s">
        <v>135</v>
      </c>
      <c r="J62" s="93" t="s">
        <v>133</v>
      </c>
      <c r="K62" s="94" t="s">
        <v>135</v>
      </c>
      <c r="M62" s="93" t="s">
        <v>133</v>
      </c>
      <c r="N62" s="94" t="s">
        <v>135</v>
      </c>
      <c r="P62" s="93" t="s">
        <v>133</v>
      </c>
      <c r="Q62" s="94" t="s">
        <v>135</v>
      </c>
      <c r="S62" s="93" t="s">
        <v>133</v>
      </c>
      <c r="T62" s="94" t="s">
        <v>135</v>
      </c>
    </row>
    <row r="63" spans="2:20" ht="17.25" thickTop="1" thickBot="1">
      <c r="B63" s="134" t="s">
        <v>383</v>
      </c>
      <c r="C63" s="135">
        <v>0.15</v>
      </c>
      <c r="D63" s="97"/>
      <c r="E63" s="108">
        <f>IF($C63="","",D63*100/$C63)</f>
        <v>0</v>
      </c>
      <c r="G63" s="98"/>
      <c r="H63" s="108">
        <f>IF($C63="","",G63*100/$C63)</f>
        <v>0</v>
      </c>
      <c r="J63" s="98"/>
      <c r="K63" s="108">
        <f>IF($C63="","",J63*100/$C63)</f>
        <v>0</v>
      </c>
      <c r="M63" s="98"/>
      <c r="N63" s="108">
        <f>IF($C63="","",M63*100/$C63)</f>
        <v>0</v>
      </c>
      <c r="P63" s="98"/>
      <c r="Q63" s="108">
        <f>IF($C63="","",P63*100/$C63)</f>
        <v>0</v>
      </c>
      <c r="S63" s="98"/>
      <c r="T63" s="108">
        <f>IF($C63="","",S63*100/$C63)</f>
        <v>0</v>
      </c>
    </row>
    <row r="64" spans="2:20" ht="17.25" thickTop="1" thickBot="1">
      <c r="B64" s="95" t="s">
        <v>384</v>
      </c>
      <c r="C64" s="96">
        <v>0.15</v>
      </c>
      <c r="D64" s="97"/>
      <c r="E64" s="108">
        <f t="shared" ref="E64:E65" si="66">IF($C64="","",D64*100/$C64)</f>
        <v>0</v>
      </c>
      <c r="G64" s="98"/>
      <c r="H64" s="108">
        <f t="shared" ref="H64:H65" si="67">IF($C64="","",G64*100/$C64)</f>
        <v>0</v>
      </c>
      <c r="J64" s="98"/>
      <c r="K64" s="108">
        <f t="shared" ref="K64:K65" si="68">IF($C64="","",J64*100/$C64)</f>
        <v>0</v>
      </c>
      <c r="M64" s="98"/>
      <c r="N64" s="108">
        <f t="shared" ref="N64:N65" si="69">IF($C64="","",M64*100/$C64)</f>
        <v>0</v>
      </c>
      <c r="P64" s="98"/>
      <c r="Q64" s="108">
        <f t="shared" ref="Q64:Q65" si="70">IF($C64="","",P64*100/$C64)</f>
        <v>0</v>
      </c>
      <c r="S64" s="98"/>
      <c r="T64" s="108">
        <f t="shared" ref="T64:T65" si="71">IF($C64="","",S64*100/$C64)</f>
        <v>0</v>
      </c>
    </row>
    <row r="65" spans="2:20" ht="17.25" thickTop="1" thickBot="1">
      <c r="B65" s="95"/>
      <c r="C65" s="96"/>
      <c r="D65" s="97"/>
      <c r="E65" s="108" t="str">
        <f t="shared" si="66"/>
        <v/>
      </c>
      <c r="G65" s="98"/>
      <c r="H65" s="108" t="str">
        <f t="shared" si="67"/>
        <v/>
      </c>
      <c r="J65" s="98"/>
      <c r="K65" s="108" t="str">
        <f t="shared" si="68"/>
        <v/>
      </c>
      <c r="M65" s="98"/>
      <c r="N65" s="108" t="str">
        <f t="shared" si="69"/>
        <v/>
      </c>
      <c r="P65" s="98"/>
      <c r="Q65" s="108" t="str">
        <f t="shared" si="70"/>
        <v/>
      </c>
      <c r="S65" s="98"/>
      <c r="T65" s="108" t="str">
        <f t="shared" si="71"/>
        <v/>
      </c>
    </row>
    <row r="66" spans="2:20" ht="17.25" thickTop="1" thickBot="1">
      <c r="B66" s="320" t="str">
        <f>Plan!B15</f>
        <v>Hedef 2.4. Üyelerle ilişkiler güçlendirilecektir.</v>
      </c>
      <c r="C66" s="321"/>
      <c r="D66" s="321"/>
      <c r="E66" s="322"/>
      <c r="G66" s="99"/>
      <c r="H66" s="99"/>
      <c r="J66" s="99"/>
      <c r="K66" s="99"/>
      <c r="M66" s="99"/>
      <c r="N66" s="99"/>
      <c r="P66" s="99"/>
      <c r="Q66" s="99"/>
      <c r="S66" s="99"/>
      <c r="T66" s="99"/>
    </row>
    <row r="67" spans="2:20" ht="17.25" thickTop="1" thickBot="1">
      <c r="B67" s="91" t="s">
        <v>132</v>
      </c>
      <c r="C67" s="92" t="s">
        <v>134</v>
      </c>
      <c r="D67" s="92" t="s">
        <v>133</v>
      </c>
      <c r="E67" s="119" t="s">
        <v>135</v>
      </c>
      <c r="G67" s="93" t="s">
        <v>133</v>
      </c>
      <c r="H67" s="94" t="s">
        <v>135</v>
      </c>
      <c r="J67" s="93" t="s">
        <v>133</v>
      </c>
      <c r="K67" s="94" t="s">
        <v>135</v>
      </c>
      <c r="M67" s="93" t="s">
        <v>133</v>
      </c>
      <c r="N67" s="94" t="s">
        <v>135</v>
      </c>
      <c r="P67" s="93" t="s">
        <v>133</v>
      </c>
      <c r="Q67" s="94" t="s">
        <v>135</v>
      </c>
      <c r="S67" s="93" t="s">
        <v>133</v>
      </c>
      <c r="T67" s="94" t="s">
        <v>135</v>
      </c>
    </row>
    <row r="68" spans="2:20" ht="17.25" thickTop="1" thickBot="1">
      <c r="B68" s="95" t="s">
        <v>385</v>
      </c>
      <c r="C68" s="96">
        <v>0.9</v>
      </c>
      <c r="D68" s="97"/>
      <c r="E68" s="108">
        <f>IF($C68="","",D68*100/$C68)</f>
        <v>0</v>
      </c>
      <c r="G68" s="98"/>
      <c r="H68" s="108">
        <f>IF($C68="","",G68*100/$C68)</f>
        <v>0</v>
      </c>
      <c r="J68" s="98"/>
      <c r="K68" s="108">
        <f>IF($C68="","",J68*100/$C68)</f>
        <v>0</v>
      </c>
      <c r="M68" s="98"/>
      <c r="N68" s="108">
        <f>IF($C68="","",M68*100/$C68)</f>
        <v>0</v>
      </c>
      <c r="P68" s="98"/>
      <c r="Q68" s="108">
        <f>IF($C68="","",P68*100/$C68)</f>
        <v>0</v>
      </c>
      <c r="S68" s="98"/>
      <c r="T68" s="108">
        <f>IF($C68="","",S68*100/$C68)</f>
        <v>0</v>
      </c>
    </row>
    <row r="69" spans="2:20" ht="17.25" thickTop="1" thickBot="1">
      <c r="B69" s="95" t="s">
        <v>386</v>
      </c>
      <c r="C69" s="169">
        <v>500</v>
      </c>
      <c r="D69" s="97"/>
      <c r="E69" s="108">
        <f t="shared" ref="E69:E70" si="72">IF($C69="","",D69*100/$C69)</f>
        <v>0</v>
      </c>
      <c r="G69" s="98"/>
      <c r="H69" s="108">
        <f t="shared" ref="H69:H70" si="73">IF($C69="","",G69*100/$C69)</f>
        <v>0</v>
      </c>
      <c r="J69" s="98"/>
      <c r="K69" s="108">
        <f t="shared" ref="K69:K70" si="74">IF($C69="","",J69*100/$C69)</f>
        <v>0</v>
      </c>
      <c r="M69" s="98"/>
      <c r="N69" s="108">
        <f t="shared" ref="N69:N70" si="75">IF($C69="","",M69*100/$C69)</f>
        <v>0</v>
      </c>
      <c r="P69" s="98"/>
      <c r="Q69" s="108">
        <f t="shared" ref="Q69:Q70" si="76">IF($C69="","",P69*100/$C69)</f>
        <v>0</v>
      </c>
      <c r="S69" s="98"/>
      <c r="T69" s="108">
        <f t="shared" ref="T69:T70" si="77">IF($C69="","",S69*100/$C69)</f>
        <v>0</v>
      </c>
    </row>
    <row r="70" spans="2:20" ht="17.25" thickTop="1" thickBot="1">
      <c r="B70" s="95" t="s">
        <v>387</v>
      </c>
      <c r="C70" s="96">
        <v>0.9</v>
      </c>
      <c r="D70" s="97"/>
      <c r="E70" s="108">
        <f t="shared" si="72"/>
        <v>0</v>
      </c>
      <c r="G70" s="98"/>
      <c r="H70" s="108">
        <f t="shared" si="73"/>
        <v>0</v>
      </c>
      <c r="J70" s="98"/>
      <c r="K70" s="108">
        <f t="shared" si="74"/>
        <v>0</v>
      </c>
      <c r="M70" s="98"/>
      <c r="N70" s="108">
        <f t="shared" si="75"/>
        <v>0</v>
      </c>
      <c r="P70" s="98"/>
      <c r="Q70" s="108">
        <f t="shared" si="76"/>
        <v>0</v>
      </c>
      <c r="S70" s="98"/>
      <c r="T70" s="108">
        <f t="shared" si="77"/>
        <v>0</v>
      </c>
    </row>
    <row r="71" spans="2:20" ht="17.25" thickTop="1" thickBot="1">
      <c r="B71" s="320" t="str">
        <f>Plan!B16</f>
        <v>Hedef 2.5. Proje geliştirme ve yönetme kapasitesi geliştirilecektir.</v>
      </c>
      <c r="C71" s="321"/>
      <c r="D71" s="321"/>
      <c r="E71" s="322"/>
      <c r="G71" s="99"/>
      <c r="H71" s="99"/>
      <c r="J71" s="99"/>
      <c r="K71" s="99"/>
      <c r="M71" s="99"/>
      <c r="N71" s="99"/>
      <c r="P71" s="99"/>
      <c r="Q71" s="99"/>
      <c r="S71" s="99"/>
      <c r="T71" s="99"/>
    </row>
    <row r="72" spans="2:20" ht="18" customHeight="1" thickTop="1" thickBot="1">
      <c r="B72" s="91" t="s">
        <v>132</v>
      </c>
      <c r="C72" s="92" t="s">
        <v>134</v>
      </c>
      <c r="D72" s="92" t="s">
        <v>133</v>
      </c>
      <c r="E72" s="119" t="s">
        <v>135</v>
      </c>
      <c r="G72" s="93" t="s">
        <v>133</v>
      </c>
      <c r="H72" s="94" t="s">
        <v>135</v>
      </c>
      <c r="J72" s="93" t="s">
        <v>133</v>
      </c>
      <c r="K72" s="94" t="s">
        <v>135</v>
      </c>
      <c r="M72" s="93" t="s">
        <v>133</v>
      </c>
      <c r="N72" s="94" t="s">
        <v>135</v>
      </c>
      <c r="P72" s="93" t="s">
        <v>133</v>
      </c>
      <c r="Q72" s="94" t="s">
        <v>135</v>
      </c>
      <c r="S72" s="93" t="s">
        <v>133</v>
      </c>
      <c r="T72" s="94" t="s">
        <v>135</v>
      </c>
    </row>
    <row r="73" spans="2:20" ht="17.25" thickTop="1" thickBot="1">
      <c r="B73" s="95" t="s">
        <v>388</v>
      </c>
      <c r="C73" s="169">
        <v>3</v>
      </c>
      <c r="D73" s="97"/>
      <c r="E73" s="108">
        <f>IF($C73="","",D73*100/$C73)</f>
        <v>0</v>
      </c>
      <c r="G73" s="98"/>
      <c r="H73" s="108">
        <f>IF($C73="","",G73*100/$C73)</f>
        <v>0</v>
      </c>
      <c r="J73" s="98"/>
      <c r="K73" s="108">
        <f>IF($C73="","",J73*100/$C73)</f>
        <v>0</v>
      </c>
      <c r="M73" s="98"/>
      <c r="N73" s="108">
        <f>IF($C73="","",M73*100/$C73)</f>
        <v>0</v>
      </c>
      <c r="P73" s="98"/>
      <c r="Q73" s="108">
        <f>IF($C73="","",P73*100/$C73)</f>
        <v>0</v>
      </c>
      <c r="S73" s="98"/>
      <c r="T73" s="108">
        <f>IF($C73="","",S73*100/$C73)</f>
        <v>0</v>
      </c>
    </row>
    <row r="74" spans="2:20" ht="17.25" thickTop="1" thickBot="1">
      <c r="B74" s="95" t="s">
        <v>583</v>
      </c>
      <c r="C74" s="97">
        <v>10</v>
      </c>
      <c r="D74" s="97"/>
      <c r="E74" s="108">
        <f t="shared" ref="E74:E75" si="78">IF($C74="","",D74*100/$C74)</f>
        <v>0</v>
      </c>
      <c r="G74" s="98"/>
      <c r="H74" s="108">
        <f>IF($C74="","",G74*100/$C74)</f>
        <v>0</v>
      </c>
      <c r="J74" s="98"/>
      <c r="K74" s="108">
        <f t="shared" ref="K74:K75" si="79">IF($C74="","",J74*100/$C74)</f>
        <v>0</v>
      </c>
      <c r="M74" s="98"/>
      <c r="N74" s="108">
        <f t="shared" ref="N74:N75" si="80">IF($C74="","",M74*100/$C74)</f>
        <v>0</v>
      </c>
      <c r="P74" s="98"/>
      <c r="Q74" s="108">
        <f t="shared" ref="Q74:Q75" si="81">IF($C74="","",P74*100/$C74)</f>
        <v>0</v>
      </c>
      <c r="S74" s="98"/>
      <c r="T74" s="108">
        <f t="shared" ref="T74:T75" si="82">IF($C74="","",S74*100/$C74)</f>
        <v>0</v>
      </c>
    </row>
    <row r="75" spans="2:20" ht="17.25" thickTop="1" thickBot="1">
      <c r="B75" s="95"/>
      <c r="C75" s="97"/>
      <c r="D75" s="97"/>
      <c r="E75" s="108" t="str">
        <f t="shared" si="78"/>
        <v/>
      </c>
      <c r="G75" s="98"/>
      <c r="H75" s="108" t="str">
        <f>IF($C75="","",G75*100/$C75)</f>
        <v/>
      </c>
      <c r="J75" s="98"/>
      <c r="K75" s="108" t="str">
        <f t="shared" si="79"/>
        <v/>
      </c>
      <c r="M75" s="98"/>
      <c r="N75" s="108" t="str">
        <f t="shared" si="80"/>
        <v/>
      </c>
      <c r="P75" s="98"/>
      <c r="Q75" s="108" t="str">
        <f t="shared" si="81"/>
        <v/>
      </c>
      <c r="S75" s="98"/>
      <c r="T75" s="108" t="str">
        <f t="shared" si="82"/>
        <v/>
      </c>
    </row>
    <row r="76" spans="2:20" ht="17.25" hidden="1" thickTop="1" thickBot="1">
      <c r="B76" s="320">
        <f>Plan!B17</f>
        <v>0</v>
      </c>
      <c r="C76" s="321"/>
      <c r="D76" s="321"/>
      <c r="E76" s="322"/>
      <c r="G76" s="99"/>
      <c r="H76" s="99"/>
      <c r="J76" s="99"/>
      <c r="K76" s="99"/>
      <c r="M76" s="99"/>
      <c r="N76" s="99"/>
      <c r="P76" s="99"/>
      <c r="Q76" s="99"/>
      <c r="S76" s="99"/>
      <c r="T76" s="99"/>
    </row>
    <row r="77" spans="2:20" ht="17.25" hidden="1" thickTop="1" thickBot="1">
      <c r="B77" s="91" t="s">
        <v>132</v>
      </c>
      <c r="C77" s="92" t="s">
        <v>134</v>
      </c>
      <c r="D77" s="92" t="s">
        <v>133</v>
      </c>
      <c r="E77" s="119" t="s">
        <v>135</v>
      </c>
      <c r="G77" s="93" t="s">
        <v>133</v>
      </c>
      <c r="H77" s="94" t="s">
        <v>135</v>
      </c>
      <c r="J77" s="93" t="s">
        <v>133</v>
      </c>
      <c r="K77" s="94" t="s">
        <v>135</v>
      </c>
      <c r="M77" s="93" t="s">
        <v>133</v>
      </c>
      <c r="N77" s="94" t="s">
        <v>135</v>
      </c>
      <c r="P77" s="93" t="s">
        <v>133</v>
      </c>
      <c r="Q77" s="94" t="s">
        <v>135</v>
      </c>
      <c r="S77" s="93" t="s">
        <v>133</v>
      </c>
      <c r="T77" s="94" t="s">
        <v>135</v>
      </c>
    </row>
    <row r="78" spans="2:20" ht="17.25" hidden="1" thickTop="1" thickBot="1">
      <c r="B78" s="95"/>
      <c r="C78" s="96"/>
      <c r="D78" s="97"/>
      <c r="E78" s="108" t="str">
        <f>IF($C78="","",D78*100/$C78)</f>
        <v/>
      </c>
      <c r="G78" s="98"/>
      <c r="H78" s="108" t="str">
        <f>IF($C78="","",G78*100/$C78)</f>
        <v/>
      </c>
      <c r="J78" s="98"/>
      <c r="K78" s="108" t="str">
        <f>IF($C78="","",J78*100/$C78)</f>
        <v/>
      </c>
      <c r="M78" s="98"/>
      <c r="N78" s="108" t="str">
        <f>IF($C78="","",M78*100/$C78)</f>
        <v/>
      </c>
      <c r="P78" s="98"/>
      <c r="Q78" s="108" t="str">
        <f>IF($C78="","",P78*100/$C78)</f>
        <v/>
      </c>
      <c r="S78" s="98"/>
      <c r="T78" s="108" t="str">
        <f>IF($C78="","",S78*100/$C78)</f>
        <v/>
      </c>
    </row>
    <row r="79" spans="2:20" ht="17.25" hidden="1" thickTop="1" thickBot="1">
      <c r="B79" s="95"/>
      <c r="C79" s="97"/>
      <c r="D79" s="97"/>
      <c r="E79" s="108" t="str">
        <f t="shared" ref="E79:E80" si="83">IF($C79="","",D79*100/$C79)</f>
        <v/>
      </c>
      <c r="G79" s="98"/>
      <c r="H79" s="108" t="str">
        <f t="shared" ref="H79:H80" si="84">IF($C79="","",G79*100/$C79)</f>
        <v/>
      </c>
      <c r="J79" s="98"/>
      <c r="K79" s="108" t="str">
        <f t="shared" ref="K79:K80" si="85">IF($C79="","",J79*100/$C79)</f>
        <v/>
      </c>
      <c r="M79" s="98"/>
      <c r="N79" s="108" t="str">
        <f t="shared" ref="N79:N80" si="86">IF($C79="","",M79*100/$C79)</f>
        <v/>
      </c>
      <c r="P79" s="98"/>
      <c r="Q79" s="108" t="str">
        <f t="shared" ref="Q79:Q80" si="87">IF($C79="","",P79*100/$C79)</f>
        <v/>
      </c>
      <c r="S79" s="98"/>
      <c r="T79" s="108" t="str">
        <f t="shared" ref="T79:T80" si="88">IF($C79="","",S79*100/$C79)</f>
        <v/>
      </c>
    </row>
    <row r="80" spans="2:20" ht="17.25" hidden="1" thickTop="1" thickBot="1">
      <c r="B80" s="95"/>
      <c r="C80" s="97"/>
      <c r="D80" s="97"/>
      <c r="E80" s="108" t="str">
        <f t="shared" si="83"/>
        <v/>
      </c>
      <c r="G80" s="98"/>
      <c r="H80" s="108" t="str">
        <f t="shared" si="84"/>
        <v/>
      </c>
      <c r="J80" s="98"/>
      <c r="K80" s="108" t="str">
        <f t="shared" si="85"/>
        <v/>
      </c>
      <c r="M80" s="98"/>
      <c r="N80" s="108" t="str">
        <f t="shared" si="86"/>
        <v/>
      </c>
      <c r="P80" s="98"/>
      <c r="Q80" s="108" t="str">
        <f t="shared" si="87"/>
        <v/>
      </c>
      <c r="S80" s="98"/>
      <c r="T80" s="108" t="str">
        <f t="shared" si="88"/>
        <v/>
      </c>
    </row>
    <row r="81" spans="2:20" ht="17.25" hidden="1" thickTop="1" thickBot="1">
      <c r="B81" s="320">
        <f>Plan!B18</f>
        <v>0</v>
      </c>
      <c r="C81" s="321"/>
      <c r="D81" s="321"/>
      <c r="E81" s="322"/>
      <c r="G81" s="99"/>
      <c r="H81" s="99"/>
      <c r="J81" s="99"/>
      <c r="K81" s="99"/>
      <c r="M81" s="99"/>
      <c r="N81" s="99"/>
      <c r="P81" s="99"/>
      <c r="Q81" s="99"/>
      <c r="S81" s="99"/>
      <c r="T81" s="99"/>
    </row>
    <row r="82" spans="2:20" ht="17.25" hidden="1" thickTop="1" thickBot="1">
      <c r="B82" s="91" t="s">
        <v>132</v>
      </c>
      <c r="C82" s="92" t="s">
        <v>134</v>
      </c>
      <c r="D82" s="92" t="s">
        <v>133</v>
      </c>
      <c r="E82" s="119" t="s">
        <v>135</v>
      </c>
      <c r="G82" s="93" t="s">
        <v>133</v>
      </c>
      <c r="H82" s="94" t="s">
        <v>135</v>
      </c>
      <c r="J82" s="93" t="s">
        <v>133</v>
      </c>
      <c r="K82" s="94" t="s">
        <v>135</v>
      </c>
      <c r="M82" s="93" t="s">
        <v>133</v>
      </c>
      <c r="N82" s="94" t="s">
        <v>135</v>
      </c>
      <c r="P82" s="93" t="s">
        <v>133</v>
      </c>
      <c r="Q82" s="94" t="s">
        <v>135</v>
      </c>
      <c r="S82" s="93" t="s">
        <v>133</v>
      </c>
      <c r="T82" s="94" t="s">
        <v>135</v>
      </c>
    </row>
    <row r="83" spans="2:20" ht="17.25" hidden="1" thickTop="1" thickBot="1">
      <c r="B83" s="95"/>
      <c r="C83" s="97"/>
      <c r="D83" s="97"/>
      <c r="E83" s="108" t="str">
        <f>IF($C83="","",D83*100/$C83)</f>
        <v/>
      </c>
      <c r="G83" s="98"/>
      <c r="H83" s="108" t="str">
        <f>IF($C83="","",G83*100/$C83)</f>
        <v/>
      </c>
      <c r="J83" s="98"/>
      <c r="K83" s="108" t="str">
        <f>IF($C83="","",J83*100/$C83)</f>
        <v/>
      </c>
      <c r="M83" s="98"/>
      <c r="N83" s="108" t="str">
        <f>IF($C83="","",M83*100/$C83)</f>
        <v/>
      </c>
      <c r="P83" s="98"/>
      <c r="Q83" s="108" t="str">
        <f>IF($C83="","",P83*100/$C83)</f>
        <v/>
      </c>
      <c r="S83" s="98"/>
      <c r="T83" s="108" t="str">
        <f>IF($C83="","",S83*100/$C83)</f>
        <v/>
      </c>
    </row>
    <row r="84" spans="2:20" ht="17.25" hidden="1" thickTop="1" thickBot="1">
      <c r="B84" s="95"/>
      <c r="C84" s="97"/>
      <c r="D84" s="97"/>
      <c r="E84" s="108" t="str">
        <f t="shared" ref="E84:E85" si="89">IF($C84="","",D84*100/$C84)</f>
        <v/>
      </c>
      <c r="G84" s="98"/>
      <c r="H84" s="108" t="str">
        <f t="shared" ref="H84:H85" si="90">IF($C84="","",G84*100/$C84)</f>
        <v/>
      </c>
      <c r="J84" s="98"/>
      <c r="K84" s="108" t="str">
        <f t="shared" ref="K84:K85" si="91">IF($C84="","",J84*100/$C84)</f>
        <v/>
      </c>
      <c r="M84" s="98"/>
      <c r="N84" s="108" t="str">
        <f t="shared" ref="N84:N85" si="92">IF($C84="","",M84*100/$C84)</f>
        <v/>
      </c>
      <c r="P84" s="98"/>
      <c r="Q84" s="108" t="str">
        <f t="shared" ref="Q84:Q85" si="93">IF($C84="","",P84*100/$C84)</f>
        <v/>
      </c>
      <c r="S84" s="98"/>
      <c r="T84" s="108" t="str">
        <f t="shared" ref="T84:T85" si="94">IF($C84="","",S84*100/$C84)</f>
        <v/>
      </c>
    </row>
    <row r="85" spans="2:20" ht="17.25" hidden="1" thickTop="1" thickBot="1">
      <c r="B85" s="95"/>
      <c r="C85" s="97"/>
      <c r="D85" s="97"/>
      <c r="E85" s="108" t="str">
        <f t="shared" si="89"/>
        <v/>
      </c>
      <c r="G85" s="98"/>
      <c r="H85" s="108" t="str">
        <f t="shared" si="90"/>
        <v/>
      </c>
      <c r="J85" s="98"/>
      <c r="K85" s="108" t="str">
        <f t="shared" si="91"/>
        <v/>
      </c>
      <c r="M85" s="98"/>
      <c r="N85" s="108" t="str">
        <f t="shared" si="92"/>
        <v/>
      </c>
      <c r="P85" s="98"/>
      <c r="Q85" s="108" t="str">
        <f t="shared" si="93"/>
        <v/>
      </c>
      <c r="S85" s="98"/>
      <c r="T85" s="108" t="str">
        <f t="shared" si="94"/>
        <v/>
      </c>
    </row>
    <row r="86" spans="2:20" ht="17.25" hidden="1" thickTop="1" thickBot="1">
      <c r="B86" s="320">
        <f>Plan!B19</f>
        <v>0</v>
      </c>
      <c r="C86" s="321"/>
      <c r="D86" s="321"/>
      <c r="E86" s="322"/>
      <c r="G86" s="99"/>
      <c r="H86" s="99"/>
      <c r="J86" s="99"/>
      <c r="K86" s="99"/>
      <c r="M86" s="99"/>
      <c r="N86" s="99"/>
      <c r="P86" s="99"/>
      <c r="Q86" s="99"/>
      <c r="S86" s="99"/>
      <c r="T86" s="99"/>
    </row>
    <row r="87" spans="2:20" ht="17.25" hidden="1" thickTop="1" thickBot="1">
      <c r="B87" s="91" t="s">
        <v>132</v>
      </c>
      <c r="C87" s="92" t="s">
        <v>134</v>
      </c>
      <c r="D87" s="92" t="s">
        <v>133</v>
      </c>
      <c r="E87" s="119" t="s">
        <v>135</v>
      </c>
      <c r="G87" s="93" t="s">
        <v>133</v>
      </c>
      <c r="H87" s="94" t="s">
        <v>135</v>
      </c>
      <c r="J87" s="93" t="s">
        <v>133</v>
      </c>
      <c r="K87" s="94" t="s">
        <v>135</v>
      </c>
      <c r="M87" s="93" t="s">
        <v>133</v>
      </c>
      <c r="N87" s="94" t="s">
        <v>135</v>
      </c>
      <c r="P87" s="93" t="s">
        <v>133</v>
      </c>
      <c r="Q87" s="94" t="s">
        <v>135</v>
      </c>
      <c r="S87" s="93" t="s">
        <v>133</v>
      </c>
      <c r="T87" s="94" t="s">
        <v>135</v>
      </c>
    </row>
    <row r="88" spans="2:20" ht="17.25" hidden="1" thickTop="1" thickBot="1">
      <c r="B88" s="95"/>
      <c r="C88" s="97"/>
      <c r="D88" s="97"/>
      <c r="E88" s="108" t="str">
        <f>IF($C88="","",D88*100/$C88)</f>
        <v/>
      </c>
      <c r="G88" s="98"/>
      <c r="H88" s="108" t="str">
        <f>IF($C88="","",G88*100/$C88)</f>
        <v/>
      </c>
      <c r="J88" s="98"/>
      <c r="K88" s="108" t="str">
        <f>IF($C88="","",J88*100/$C88)</f>
        <v/>
      </c>
      <c r="M88" s="98"/>
      <c r="N88" s="108" t="str">
        <f>IF($C88="","",M88*100/$C88)</f>
        <v/>
      </c>
      <c r="P88" s="98"/>
      <c r="Q88" s="108" t="str">
        <f>IF($C88="","",P88*100/$C88)</f>
        <v/>
      </c>
      <c r="S88" s="98"/>
      <c r="T88" s="108" t="str">
        <f>IF($C88="","",S88*100/$C88)</f>
        <v/>
      </c>
    </row>
    <row r="89" spans="2:20" ht="17.25" hidden="1" thickTop="1" thickBot="1">
      <c r="B89" s="95"/>
      <c r="C89" s="97"/>
      <c r="D89" s="97"/>
      <c r="E89" s="108" t="str">
        <f t="shared" ref="E89:E90" si="95">IF($C89="","",D89*100/$C89)</f>
        <v/>
      </c>
      <c r="G89" s="98"/>
      <c r="H89" s="108" t="str">
        <f t="shared" ref="H89:H90" si="96">IF($C89="","",G89*100/$C89)</f>
        <v/>
      </c>
      <c r="J89" s="98"/>
      <c r="K89" s="108" t="str">
        <f t="shared" ref="K89:K90" si="97">IF($C89="","",J89*100/$C89)</f>
        <v/>
      </c>
      <c r="M89" s="98"/>
      <c r="N89" s="108" t="str">
        <f t="shared" ref="N89:N90" si="98">IF($C89="","",M89*100/$C89)</f>
        <v/>
      </c>
      <c r="P89" s="98"/>
      <c r="Q89" s="108" t="str">
        <f t="shared" ref="Q89:Q90" si="99">IF($C89="","",P89*100/$C89)</f>
        <v/>
      </c>
      <c r="S89" s="98"/>
      <c r="T89" s="108" t="str">
        <f t="shared" ref="T89:T90" si="100">IF($C89="","",S89*100/$C89)</f>
        <v/>
      </c>
    </row>
    <row r="90" spans="2:20" ht="17.25" hidden="1" thickTop="1" thickBot="1">
      <c r="B90" s="95"/>
      <c r="C90" s="97"/>
      <c r="D90" s="97"/>
      <c r="E90" s="108" t="str">
        <f t="shared" si="95"/>
        <v/>
      </c>
      <c r="G90" s="98"/>
      <c r="H90" s="108" t="str">
        <f t="shared" si="96"/>
        <v/>
      </c>
      <c r="J90" s="98"/>
      <c r="K90" s="108" t="str">
        <f t="shared" si="97"/>
        <v/>
      </c>
      <c r="M90" s="98"/>
      <c r="N90" s="108" t="str">
        <f t="shared" si="98"/>
        <v/>
      </c>
      <c r="P90" s="98"/>
      <c r="Q90" s="108" t="str">
        <f t="shared" si="99"/>
        <v/>
      </c>
      <c r="S90" s="98"/>
      <c r="T90" s="108" t="str">
        <f t="shared" si="100"/>
        <v/>
      </c>
    </row>
    <row r="91" spans="2:20" ht="16.5" thickTop="1">
      <c r="B91" s="193" t="s">
        <v>399</v>
      </c>
      <c r="C91" s="190"/>
      <c r="D91" s="190"/>
      <c r="E91" s="191"/>
      <c r="F91" s="192"/>
      <c r="G91" s="190"/>
      <c r="H91" s="191"/>
      <c r="I91" s="192"/>
      <c r="J91" s="190"/>
      <c r="K91" s="191"/>
      <c r="L91" s="192"/>
      <c r="M91" s="190"/>
      <c r="N91" s="191"/>
      <c r="O91" s="192"/>
      <c r="P91" s="190"/>
      <c r="Q91" s="191"/>
      <c r="R91" s="192"/>
      <c r="S91" s="190"/>
      <c r="T91" s="191"/>
    </row>
    <row r="92" spans="2:20" ht="16.5" thickBot="1"/>
    <row r="93" spans="2:20" ht="17.25" thickTop="1" thickBot="1">
      <c r="B93" s="325" t="str">
        <f>Plan!B20</f>
        <v>Stratejik Amaç 3. Hizmetlerimizin Kalitesini Yükseltmek</v>
      </c>
      <c r="C93" s="326"/>
      <c r="D93" s="326"/>
      <c r="E93" s="327"/>
      <c r="G93" s="319">
        <v>2019</v>
      </c>
      <c r="H93" s="319"/>
      <c r="I93" s="73"/>
      <c r="J93" s="319">
        <v>2020</v>
      </c>
      <c r="K93" s="319"/>
      <c r="L93" s="73"/>
      <c r="M93" s="319">
        <v>2021</v>
      </c>
      <c r="N93" s="319"/>
      <c r="O93" s="73"/>
      <c r="P93" s="319">
        <v>2022</v>
      </c>
      <c r="Q93" s="319"/>
      <c r="R93" s="73"/>
      <c r="S93" s="319">
        <v>2023</v>
      </c>
      <c r="T93" s="319"/>
    </row>
    <row r="94" spans="2:20" ht="17.25" thickTop="1" thickBot="1">
      <c r="B94" s="329" t="str">
        <f>Plan!B21</f>
        <v>Hedef 3.1. Üyelerimizin komite ve sektörel bazda, nitelikli biçimde, bir araya gelmeleri sağlanacaktır.</v>
      </c>
      <c r="C94" s="330"/>
      <c r="D94" s="330"/>
      <c r="E94" s="331"/>
      <c r="G94" s="70"/>
      <c r="H94" s="70"/>
      <c r="J94" s="70"/>
      <c r="K94" s="70"/>
      <c r="M94" s="70"/>
      <c r="N94" s="70"/>
      <c r="P94" s="70"/>
      <c r="Q94" s="70"/>
      <c r="S94" s="70"/>
      <c r="T94" s="70"/>
    </row>
    <row r="95" spans="2:20" ht="17.25" thickTop="1" thickBot="1">
      <c r="B95" s="100" t="s">
        <v>132</v>
      </c>
      <c r="C95" s="101" t="s">
        <v>134</v>
      </c>
      <c r="D95" s="101" t="s">
        <v>133</v>
      </c>
      <c r="E95" s="121" t="s">
        <v>135</v>
      </c>
      <c r="G95" s="102" t="s">
        <v>133</v>
      </c>
      <c r="H95" s="103" t="s">
        <v>135</v>
      </c>
      <c r="J95" s="102" t="s">
        <v>133</v>
      </c>
      <c r="K95" s="103" t="s">
        <v>135</v>
      </c>
      <c r="M95" s="102" t="s">
        <v>133</v>
      </c>
      <c r="N95" s="103" t="s">
        <v>135</v>
      </c>
      <c r="P95" s="102" t="s">
        <v>133</v>
      </c>
      <c r="Q95" s="103" t="s">
        <v>135</v>
      </c>
      <c r="S95" s="102" t="s">
        <v>133</v>
      </c>
      <c r="T95" s="103" t="s">
        <v>135</v>
      </c>
    </row>
    <row r="96" spans="2:20" ht="17.25" thickTop="1" thickBot="1">
      <c r="B96" s="137" t="s">
        <v>584</v>
      </c>
      <c r="C96" s="205">
        <v>5</v>
      </c>
      <c r="D96" s="106"/>
      <c r="E96" s="108">
        <f>IF($C96="","",D96*100/$C96)</f>
        <v>0</v>
      </c>
      <c r="G96" s="107"/>
      <c r="H96" s="108">
        <f>IF($C96="","",G96*100/$C96)</f>
        <v>0</v>
      </c>
      <c r="J96" s="107"/>
      <c r="K96" s="108">
        <f>IF($C96="","",J96*100/$C96)</f>
        <v>0</v>
      </c>
      <c r="M96" s="107"/>
      <c r="N96" s="108">
        <f>IF($C96="","",M96*100/$C96)</f>
        <v>0</v>
      </c>
      <c r="P96" s="107"/>
      <c r="Q96" s="108">
        <f>IF($C96="","",P96*100/$C96)</f>
        <v>0</v>
      </c>
      <c r="S96" s="107"/>
      <c r="T96" s="108">
        <f>IF($C96="","",S96*100/$C96)</f>
        <v>0</v>
      </c>
    </row>
    <row r="97" spans="2:20" ht="17.25" thickTop="1" thickBot="1">
      <c r="B97" s="104" t="s">
        <v>585</v>
      </c>
      <c r="C97" s="206">
        <v>0.85</v>
      </c>
      <c r="D97" s="106"/>
      <c r="E97" s="108">
        <f t="shared" ref="E97:E98" si="101">IF($C97="","",D97*100/$C97)</f>
        <v>0</v>
      </c>
      <c r="G97" s="107"/>
      <c r="H97" s="108">
        <f t="shared" ref="H97:H98" si="102">IF($C97="","",G97*100/$C97)</f>
        <v>0</v>
      </c>
      <c r="J97" s="107"/>
      <c r="K97" s="108">
        <f t="shared" ref="K97:K98" si="103">IF($C97="","",J97*100/$C97)</f>
        <v>0</v>
      </c>
      <c r="M97" s="107"/>
      <c r="N97" s="108">
        <f t="shared" ref="N97:N98" si="104">IF($C97="","",M97*100/$C97)</f>
        <v>0</v>
      </c>
      <c r="P97" s="107"/>
      <c r="Q97" s="108">
        <f t="shared" ref="Q97:Q98" si="105">IF($C97="","",P97*100/$C97)</f>
        <v>0</v>
      </c>
      <c r="S97" s="107"/>
      <c r="T97" s="108">
        <f t="shared" ref="T97:T98" si="106">IF($C97="","",S97*100/$C97)</f>
        <v>0</v>
      </c>
    </row>
    <row r="98" spans="2:20" ht="17.25" thickTop="1" thickBot="1">
      <c r="B98" s="104"/>
      <c r="C98" s="105"/>
      <c r="D98" s="106"/>
      <c r="E98" s="108" t="str">
        <f t="shared" si="101"/>
        <v/>
      </c>
      <c r="G98" s="107"/>
      <c r="H98" s="108" t="str">
        <f t="shared" si="102"/>
        <v/>
      </c>
      <c r="J98" s="107"/>
      <c r="K98" s="108" t="str">
        <f t="shared" si="103"/>
        <v/>
      </c>
      <c r="M98" s="107"/>
      <c r="N98" s="108" t="str">
        <f t="shared" si="104"/>
        <v/>
      </c>
      <c r="P98" s="107"/>
      <c r="Q98" s="108" t="str">
        <f t="shared" si="105"/>
        <v/>
      </c>
      <c r="S98" s="107"/>
      <c r="T98" s="108" t="str">
        <f t="shared" si="106"/>
        <v/>
      </c>
    </row>
    <row r="99" spans="2:20" ht="17.25" thickTop="1" thickBot="1">
      <c r="B99" s="329" t="str">
        <f>Plan!B22</f>
        <v>Hedef 3.2. Üyelerimize, ihtiyaçları doğrultusunda, bilgi ve danışmanlık desteği verilecektir.</v>
      </c>
      <c r="C99" s="330"/>
      <c r="D99" s="330"/>
      <c r="E99" s="331"/>
      <c r="G99" s="99"/>
      <c r="H99" s="99"/>
      <c r="J99" s="99"/>
      <c r="K99" s="99"/>
      <c r="M99" s="99"/>
      <c r="N99" s="99"/>
      <c r="P99" s="99"/>
      <c r="Q99" s="99"/>
      <c r="S99" s="99"/>
      <c r="T99" s="99"/>
    </row>
    <row r="100" spans="2:20" ht="17.25" thickTop="1" thickBot="1">
      <c r="B100" s="100" t="s">
        <v>132</v>
      </c>
      <c r="C100" s="101" t="s">
        <v>134</v>
      </c>
      <c r="D100" s="101" t="s">
        <v>133</v>
      </c>
      <c r="E100" s="121" t="s">
        <v>135</v>
      </c>
      <c r="G100" s="102" t="s">
        <v>133</v>
      </c>
      <c r="H100" s="103" t="s">
        <v>135</v>
      </c>
      <c r="J100" s="102" t="s">
        <v>133</v>
      </c>
      <c r="K100" s="103" t="s">
        <v>135</v>
      </c>
      <c r="M100" s="102" t="s">
        <v>133</v>
      </c>
      <c r="N100" s="103" t="s">
        <v>135</v>
      </c>
      <c r="P100" s="102" t="s">
        <v>133</v>
      </c>
      <c r="Q100" s="103" t="s">
        <v>135</v>
      </c>
      <c r="S100" s="102" t="s">
        <v>133</v>
      </c>
      <c r="T100" s="103" t="s">
        <v>135</v>
      </c>
    </row>
    <row r="101" spans="2:20" ht="17.25" thickTop="1" thickBot="1">
      <c r="B101" s="137" t="s">
        <v>389</v>
      </c>
      <c r="C101" s="158">
        <v>10</v>
      </c>
      <c r="D101" s="106"/>
      <c r="E101" s="108">
        <f>IF($C101="","",D101*100/$C101)</f>
        <v>0</v>
      </c>
      <c r="G101" s="107"/>
      <c r="H101" s="108">
        <f>IF($C101="","",G101*100/$C101)</f>
        <v>0</v>
      </c>
      <c r="J101" s="107"/>
      <c r="K101" s="108">
        <f>IF($C101="","",J101*100/$C101)</f>
        <v>0</v>
      </c>
      <c r="M101" s="107"/>
      <c r="N101" s="108">
        <f>IF($C101="","",M101*100/$C101)</f>
        <v>0</v>
      </c>
      <c r="P101" s="107"/>
      <c r="Q101" s="108">
        <f>IF($C101="","",P101*100/$C101)</f>
        <v>0</v>
      </c>
      <c r="S101" s="107"/>
      <c r="T101" s="108">
        <f>IF($C101="","",S101*100/$C101)</f>
        <v>0</v>
      </c>
    </row>
    <row r="102" spans="2:20" ht="17.25" thickTop="1" thickBot="1">
      <c r="B102" s="104" t="s">
        <v>390</v>
      </c>
      <c r="C102" s="170">
        <v>5</v>
      </c>
      <c r="D102" s="106"/>
      <c r="E102" s="108">
        <f t="shared" ref="E102:E103" si="107">IF($C102="","",D102*100/$C102)</f>
        <v>0</v>
      </c>
      <c r="G102" s="107"/>
      <c r="H102" s="108">
        <f t="shared" ref="H102:H103" si="108">IF($C102="","",G102*100/$C102)</f>
        <v>0</v>
      </c>
      <c r="J102" s="107"/>
      <c r="K102" s="108">
        <f t="shared" ref="K102:K103" si="109">IF($C102="","",J102*100/$C102)</f>
        <v>0</v>
      </c>
      <c r="M102" s="107"/>
      <c r="N102" s="108">
        <f t="shared" ref="N102:N103" si="110">IF($C102="","",M102*100/$C102)</f>
        <v>0</v>
      </c>
      <c r="P102" s="107"/>
      <c r="Q102" s="108">
        <f t="shared" ref="Q102:Q103" si="111">IF($C102="","",P102*100/$C102)</f>
        <v>0</v>
      </c>
      <c r="S102" s="107"/>
      <c r="T102" s="108">
        <f t="shared" ref="T102:T103" si="112">IF($C102="","",S102*100/$C102)</f>
        <v>0</v>
      </c>
    </row>
    <row r="103" spans="2:20" ht="17.25" thickTop="1" thickBot="1">
      <c r="B103" s="104" t="s">
        <v>391</v>
      </c>
      <c r="C103" s="105">
        <v>0.9</v>
      </c>
      <c r="D103" s="106"/>
      <c r="E103" s="108">
        <f t="shared" si="107"/>
        <v>0</v>
      </c>
      <c r="G103" s="107"/>
      <c r="H103" s="108">
        <f t="shared" si="108"/>
        <v>0</v>
      </c>
      <c r="J103" s="107"/>
      <c r="K103" s="108">
        <f t="shared" si="109"/>
        <v>0</v>
      </c>
      <c r="M103" s="107"/>
      <c r="N103" s="108">
        <f t="shared" si="110"/>
        <v>0</v>
      </c>
      <c r="P103" s="107"/>
      <c r="Q103" s="108">
        <f t="shared" si="111"/>
        <v>0</v>
      </c>
      <c r="S103" s="107"/>
      <c r="T103" s="108">
        <f t="shared" si="112"/>
        <v>0</v>
      </c>
    </row>
    <row r="104" spans="2:20" ht="17.25" thickTop="1" thickBot="1">
      <c r="B104" s="329" t="str">
        <f>Plan!B23</f>
        <v>Hedef 3.3. Üyelerimize iş geliştirme desteği sağlanacaktır.</v>
      </c>
      <c r="C104" s="330"/>
      <c r="D104" s="330"/>
      <c r="E104" s="331"/>
      <c r="G104" s="99"/>
      <c r="H104" s="99"/>
      <c r="J104" s="99"/>
      <c r="K104" s="99"/>
      <c r="M104" s="99"/>
      <c r="N104" s="99"/>
      <c r="P104" s="99"/>
      <c r="Q104" s="99"/>
      <c r="S104" s="99"/>
      <c r="T104" s="99"/>
    </row>
    <row r="105" spans="2:20" ht="17.25" thickTop="1" thickBot="1">
      <c r="B105" s="100" t="s">
        <v>132</v>
      </c>
      <c r="C105" s="101" t="s">
        <v>134</v>
      </c>
      <c r="D105" s="101" t="s">
        <v>133</v>
      </c>
      <c r="E105" s="121" t="s">
        <v>135</v>
      </c>
      <c r="G105" s="102" t="s">
        <v>133</v>
      </c>
      <c r="H105" s="103" t="s">
        <v>135</v>
      </c>
      <c r="J105" s="102" t="s">
        <v>133</v>
      </c>
      <c r="K105" s="103" t="s">
        <v>135</v>
      </c>
      <c r="M105" s="102" t="s">
        <v>133</v>
      </c>
      <c r="N105" s="103" t="s">
        <v>135</v>
      </c>
      <c r="P105" s="102" t="s">
        <v>133</v>
      </c>
      <c r="Q105" s="103" t="s">
        <v>135</v>
      </c>
      <c r="S105" s="102" t="s">
        <v>133</v>
      </c>
      <c r="T105" s="103" t="s">
        <v>135</v>
      </c>
    </row>
    <row r="106" spans="2:20" ht="17.25" thickTop="1" thickBot="1">
      <c r="B106" s="137" t="s">
        <v>586</v>
      </c>
      <c r="C106" s="106">
        <v>5</v>
      </c>
      <c r="D106" s="106"/>
      <c r="E106" s="108">
        <f>IF($C106="","",D106*100/$C106)</f>
        <v>0</v>
      </c>
      <c r="G106" s="107"/>
      <c r="H106" s="108">
        <f>IF($C106="","",G106*100/$C106)</f>
        <v>0</v>
      </c>
      <c r="J106" s="107"/>
      <c r="K106" s="108">
        <f>IF($C106="","",J106*100/$C106)</f>
        <v>0</v>
      </c>
      <c r="M106" s="107"/>
      <c r="N106" s="108">
        <f>IF($C106="","",M106*100/$C106)</f>
        <v>0</v>
      </c>
      <c r="P106" s="107"/>
      <c r="Q106" s="108">
        <f>IF($C106="","",P106*100/$C106)</f>
        <v>0</v>
      </c>
      <c r="S106" s="107"/>
      <c r="T106" s="108">
        <f>IF($C106="","",S106*100/$C106)</f>
        <v>0</v>
      </c>
    </row>
    <row r="107" spans="2:20" ht="17.25" thickTop="1" thickBot="1">
      <c r="B107" s="104" t="s">
        <v>590</v>
      </c>
      <c r="C107" s="106">
        <v>60</v>
      </c>
      <c r="D107" s="106"/>
      <c r="E107" s="108">
        <f t="shared" ref="E107:E108" si="113">IF($C107="","",D107*100/$C107)</f>
        <v>0</v>
      </c>
      <c r="G107" s="107"/>
      <c r="H107" s="108">
        <f t="shared" ref="H107:H108" si="114">IF($C107="","",G107*100/$C107)</f>
        <v>0</v>
      </c>
      <c r="J107" s="107"/>
      <c r="K107" s="108">
        <f t="shared" ref="K107:K108" si="115">IF($C107="","",J107*100/$C107)</f>
        <v>0</v>
      </c>
      <c r="M107" s="107"/>
      <c r="N107" s="108">
        <f t="shared" ref="N107:N108" si="116">IF($C107="","",M107*100/$C107)</f>
        <v>0</v>
      </c>
      <c r="P107" s="107"/>
      <c r="Q107" s="108">
        <f t="shared" ref="Q107:Q108" si="117">IF($C107="","",P107*100/$C107)</f>
        <v>0</v>
      </c>
      <c r="S107" s="107"/>
      <c r="T107" s="108">
        <f t="shared" ref="T107:T108" si="118">IF($C107="","",S107*100/$C107)</f>
        <v>0</v>
      </c>
    </row>
    <row r="108" spans="2:20" ht="17.25" thickTop="1" thickBot="1">
      <c r="B108" s="104"/>
      <c r="C108" s="106"/>
      <c r="D108" s="106"/>
      <c r="E108" s="108" t="str">
        <f t="shared" si="113"/>
        <v/>
      </c>
      <c r="G108" s="107"/>
      <c r="H108" s="108" t="str">
        <f t="shared" si="114"/>
        <v/>
      </c>
      <c r="J108" s="107"/>
      <c r="K108" s="108" t="str">
        <f t="shared" si="115"/>
        <v/>
      </c>
      <c r="M108" s="107"/>
      <c r="N108" s="108" t="str">
        <f t="shared" si="116"/>
        <v/>
      </c>
      <c r="P108" s="107"/>
      <c r="Q108" s="108" t="str">
        <f t="shared" si="117"/>
        <v/>
      </c>
      <c r="S108" s="107"/>
      <c r="T108" s="108" t="str">
        <f t="shared" si="118"/>
        <v/>
      </c>
    </row>
    <row r="109" spans="2:20" ht="17.25" thickTop="1" thickBot="1">
      <c r="B109" s="329" t="str">
        <f>Plan!B24</f>
        <v>Hedef 3.4. Üyelerimize, ihtiyaçları doğrultusunda, eğitimler verilecektir.</v>
      </c>
      <c r="C109" s="330"/>
      <c r="D109" s="330"/>
      <c r="E109" s="331"/>
      <c r="G109" s="99"/>
      <c r="H109" s="99"/>
      <c r="J109" s="99"/>
      <c r="K109" s="99"/>
      <c r="M109" s="99"/>
      <c r="N109" s="99"/>
      <c r="P109" s="99"/>
      <c r="Q109" s="99"/>
      <c r="S109" s="99"/>
      <c r="T109" s="99"/>
    </row>
    <row r="110" spans="2:20" ht="17.25" thickTop="1" thickBot="1">
      <c r="B110" s="100" t="s">
        <v>132</v>
      </c>
      <c r="C110" s="101" t="s">
        <v>134</v>
      </c>
      <c r="D110" s="101" t="s">
        <v>133</v>
      </c>
      <c r="E110" s="121" t="s">
        <v>135</v>
      </c>
      <c r="G110" s="102" t="s">
        <v>133</v>
      </c>
      <c r="H110" s="103" t="s">
        <v>135</v>
      </c>
      <c r="J110" s="102" t="s">
        <v>133</v>
      </c>
      <c r="K110" s="103" t="s">
        <v>135</v>
      </c>
      <c r="M110" s="102" t="s">
        <v>133</v>
      </c>
      <c r="N110" s="103" t="s">
        <v>135</v>
      </c>
      <c r="P110" s="102" t="s">
        <v>133</v>
      </c>
      <c r="Q110" s="103" t="s">
        <v>135</v>
      </c>
      <c r="S110" s="102" t="s">
        <v>133</v>
      </c>
      <c r="T110" s="103" t="s">
        <v>135</v>
      </c>
    </row>
    <row r="111" spans="2:20" ht="17.25" thickTop="1" thickBot="1">
      <c r="B111" s="137" t="s">
        <v>392</v>
      </c>
      <c r="C111" s="138">
        <v>0.9</v>
      </c>
      <c r="D111" s="106"/>
      <c r="E111" s="108">
        <f>IF($C111="","",D111*100/$C111)</f>
        <v>0</v>
      </c>
      <c r="G111" s="107"/>
      <c r="H111" s="108">
        <f>IF($C111="","",G111*100/$C111)</f>
        <v>0</v>
      </c>
      <c r="J111" s="107"/>
      <c r="K111" s="108">
        <f>IF($C111="","",J111*100/$C111)</f>
        <v>0</v>
      </c>
      <c r="M111" s="107"/>
      <c r="N111" s="108">
        <f>IF($C111="","",M111*100/$C111)</f>
        <v>0</v>
      </c>
      <c r="P111" s="107"/>
      <c r="Q111" s="108">
        <f>IF($C111="","",P111*100/$C111)</f>
        <v>0</v>
      </c>
      <c r="S111" s="107"/>
      <c r="T111" s="108">
        <f>IF($C111="","",S111*100/$C111)</f>
        <v>0</v>
      </c>
    </row>
    <row r="112" spans="2:20" ht="17.25" thickTop="1" thickBot="1">
      <c r="B112" s="137" t="s">
        <v>589</v>
      </c>
      <c r="C112" s="106">
        <v>8</v>
      </c>
      <c r="D112" s="106"/>
      <c r="E112" s="108">
        <f t="shared" ref="E112:E113" si="119">IF($C112="","",D112*100/$C112)</f>
        <v>0</v>
      </c>
      <c r="G112" s="107"/>
      <c r="H112" s="108">
        <f t="shared" ref="H112:H113" si="120">IF($C112="","",G112*100/$C112)</f>
        <v>0</v>
      </c>
      <c r="J112" s="107"/>
      <c r="K112" s="108">
        <f t="shared" ref="K112:K113" si="121">IF($C112="","",J112*100/$C112)</f>
        <v>0</v>
      </c>
      <c r="M112" s="107"/>
      <c r="N112" s="108">
        <f t="shared" ref="N112:N113" si="122">IF($C112="","",M112*100/$C112)</f>
        <v>0</v>
      </c>
      <c r="P112" s="107"/>
      <c r="Q112" s="108">
        <f t="shared" ref="Q112:Q113" si="123">IF($C112="","",P112*100/$C112)</f>
        <v>0</v>
      </c>
      <c r="S112" s="107"/>
      <c r="T112" s="108">
        <f t="shared" ref="T112:T113" si="124">IF($C112="","",S112*100/$C112)</f>
        <v>0</v>
      </c>
    </row>
    <row r="113" spans="2:20" ht="17.25" thickTop="1" thickBot="1">
      <c r="B113" s="137" t="s">
        <v>588</v>
      </c>
      <c r="C113" s="106">
        <v>120</v>
      </c>
      <c r="D113" s="106"/>
      <c r="E113" s="108">
        <f t="shared" si="119"/>
        <v>0</v>
      </c>
      <c r="G113" s="107"/>
      <c r="H113" s="108">
        <f t="shared" si="120"/>
        <v>0</v>
      </c>
      <c r="J113" s="107"/>
      <c r="K113" s="108">
        <f t="shared" si="121"/>
        <v>0</v>
      </c>
      <c r="M113" s="107"/>
      <c r="N113" s="108">
        <f t="shared" si="122"/>
        <v>0</v>
      </c>
      <c r="P113" s="107"/>
      <c r="Q113" s="108">
        <f t="shared" si="123"/>
        <v>0</v>
      </c>
      <c r="S113" s="107"/>
      <c r="T113" s="108">
        <f t="shared" si="124"/>
        <v>0</v>
      </c>
    </row>
    <row r="114" spans="2:20" ht="17.25" thickTop="1" thickBot="1">
      <c r="B114" s="329" t="str">
        <f>Plan!B25</f>
        <v>Hedef 3.5. Üyelerimizin uluslararası pazarlara açılması sağlanacaktır.</v>
      </c>
      <c r="C114" s="330"/>
      <c r="D114" s="330"/>
      <c r="E114" s="331"/>
      <c r="G114" s="99"/>
      <c r="H114" s="99"/>
      <c r="J114" s="99"/>
      <c r="K114" s="99"/>
      <c r="M114" s="99"/>
      <c r="N114" s="99"/>
      <c r="P114" s="99"/>
      <c r="Q114" s="99"/>
      <c r="S114" s="99"/>
      <c r="T114" s="99"/>
    </row>
    <row r="115" spans="2:20" ht="17.25" thickTop="1" thickBot="1">
      <c r="B115" s="100" t="s">
        <v>132</v>
      </c>
      <c r="C115" s="101" t="s">
        <v>134</v>
      </c>
      <c r="D115" s="101" t="s">
        <v>133</v>
      </c>
      <c r="E115" s="121" t="s">
        <v>135</v>
      </c>
      <c r="G115" s="102" t="s">
        <v>133</v>
      </c>
      <c r="H115" s="103" t="s">
        <v>135</v>
      </c>
      <c r="J115" s="102" t="s">
        <v>133</v>
      </c>
      <c r="K115" s="103" t="s">
        <v>135</v>
      </c>
      <c r="M115" s="102" t="s">
        <v>133</v>
      </c>
      <c r="N115" s="103" t="s">
        <v>135</v>
      </c>
      <c r="P115" s="102" t="s">
        <v>133</v>
      </c>
      <c r="Q115" s="103" t="s">
        <v>135</v>
      </c>
      <c r="S115" s="102" t="s">
        <v>133</v>
      </c>
      <c r="T115" s="103" t="s">
        <v>135</v>
      </c>
    </row>
    <row r="116" spans="2:20" ht="17.25" thickTop="1" thickBot="1">
      <c r="B116" s="137" t="s">
        <v>393</v>
      </c>
      <c r="C116" s="138">
        <v>0.05</v>
      </c>
      <c r="D116" s="106"/>
      <c r="E116" s="108">
        <f>IF($C116="","",D116*100/$C116)</f>
        <v>0</v>
      </c>
      <c r="G116" s="107"/>
      <c r="H116" s="108">
        <f>IF($C116="","",G116*100/$C116)</f>
        <v>0</v>
      </c>
      <c r="J116" s="107"/>
      <c r="K116" s="108">
        <f>IF($C116="","",J116*100/$C116)</f>
        <v>0</v>
      </c>
      <c r="M116" s="107"/>
      <c r="N116" s="108">
        <f>IF($C116="","",M116*100/$C116)</f>
        <v>0</v>
      </c>
      <c r="P116" s="107"/>
      <c r="Q116" s="108">
        <f>IF($C116="","",P116*100/$C116)</f>
        <v>0</v>
      </c>
      <c r="S116" s="107"/>
      <c r="T116" s="108">
        <f>IF($C116="","",S116*100/$C116)</f>
        <v>0</v>
      </c>
    </row>
    <row r="117" spans="2:20" ht="17.25" thickTop="1" thickBot="1">
      <c r="B117" s="137" t="s">
        <v>587</v>
      </c>
      <c r="C117" s="138">
        <v>0.05</v>
      </c>
      <c r="D117" s="106"/>
      <c r="E117" s="108">
        <f t="shared" ref="E117:E118" si="125">IF($C117="","",D117*100/$C117)</f>
        <v>0</v>
      </c>
      <c r="G117" s="107"/>
      <c r="H117" s="108">
        <f t="shared" ref="H117:H118" si="126">IF($C117="","",G117*100/$C117)</f>
        <v>0</v>
      </c>
      <c r="J117" s="107"/>
      <c r="K117" s="108">
        <f t="shared" ref="K117:K118" si="127">IF($C117="","",J117*100/$C117)</f>
        <v>0</v>
      </c>
      <c r="M117" s="107"/>
      <c r="N117" s="108">
        <f t="shared" ref="N117:N118" si="128">IF($C117="","",M117*100/$C117)</f>
        <v>0</v>
      </c>
      <c r="P117" s="107"/>
      <c r="Q117" s="108">
        <f t="shared" ref="Q117:Q118" si="129">IF($C117="","",P117*100/$C117)</f>
        <v>0</v>
      </c>
      <c r="S117" s="107"/>
      <c r="T117" s="108">
        <f t="shared" ref="T117:T118" si="130">IF($C117="","",S117*100/$C117)</f>
        <v>0</v>
      </c>
    </row>
    <row r="118" spans="2:20" ht="17.25" thickTop="1" thickBot="1">
      <c r="B118" s="104"/>
      <c r="C118" s="106"/>
      <c r="D118" s="106"/>
      <c r="E118" s="108" t="str">
        <f t="shared" si="125"/>
        <v/>
      </c>
      <c r="G118" s="107"/>
      <c r="H118" s="108" t="str">
        <f t="shared" si="126"/>
        <v/>
      </c>
      <c r="J118" s="107"/>
      <c r="K118" s="108" t="str">
        <f t="shared" si="127"/>
        <v/>
      </c>
      <c r="M118" s="107"/>
      <c r="N118" s="108" t="str">
        <f t="shared" si="128"/>
        <v/>
      </c>
      <c r="P118" s="107"/>
      <c r="Q118" s="108" t="str">
        <f t="shared" si="129"/>
        <v/>
      </c>
      <c r="S118" s="107"/>
      <c r="T118" s="108" t="str">
        <f t="shared" si="130"/>
        <v/>
      </c>
    </row>
    <row r="119" spans="2:20" ht="17.25" hidden="1" thickTop="1" thickBot="1">
      <c r="B119" s="329">
        <f>Plan!B26</f>
        <v>0</v>
      </c>
      <c r="C119" s="330"/>
      <c r="D119" s="330"/>
      <c r="E119" s="331"/>
      <c r="G119" s="99"/>
      <c r="H119" s="99"/>
      <c r="J119" s="99"/>
      <c r="K119" s="99"/>
      <c r="M119" s="99"/>
      <c r="N119" s="99"/>
      <c r="P119" s="99"/>
      <c r="Q119" s="99"/>
      <c r="S119" s="99"/>
      <c r="T119" s="99"/>
    </row>
    <row r="120" spans="2:20" ht="17.25" hidden="1" thickTop="1" thickBot="1">
      <c r="B120" s="100" t="s">
        <v>132</v>
      </c>
      <c r="C120" s="101" t="s">
        <v>134</v>
      </c>
      <c r="D120" s="101" t="s">
        <v>133</v>
      </c>
      <c r="E120" s="121" t="s">
        <v>135</v>
      </c>
      <c r="G120" s="102" t="s">
        <v>133</v>
      </c>
      <c r="H120" s="103" t="s">
        <v>135</v>
      </c>
      <c r="J120" s="102" t="s">
        <v>133</v>
      </c>
      <c r="K120" s="103" t="s">
        <v>135</v>
      </c>
      <c r="M120" s="102" t="s">
        <v>133</v>
      </c>
      <c r="N120" s="103" t="s">
        <v>135</v>
      </c>
      <c r="P120" s="102" t="s">
        <v>133</v>
      </c>
      <c r="Q120" s="103" t="s">
        <v>135</v>
      </c>
      <c r="S120" s="102" t="s">
        <v>133</v>
      </c>
      <c r="T120" s="103" t="s">
        <v>135</v>
      </c>
    </row>
    <row r="121" spans="2:20" ht="17.25" hidden="1" thickTop="1" thickBot="1">
      <c r="B121" s="107"/>
      <c r="C121" s="159"/>
      <c r="D121" s="106"/>
      <c r="E121" s="108" t="str">
        <f>IF($C121="","",D121*100/$C121)</f>
        <v/>
      </c>
      <c r="G121" s="107"/>
      <c r="H121" s="108" t="str">
        <f>IF($C121="","",G121*100/$C121)</f>
        <v/>
      </c>
      <c r="J121" s="107"/>
      <c r="K121" s="108" t="str">
        <f>IF($C121="","",J121*100/$C121)</f>
        <v/>
      </c>
      <c r="M121" s="107"/>
      <c r="N121" s="108" t="str">
        <f>IF($C121="","",M121*100/$C121)</f>
        <v/>
      </c>
      <c r="P121" s="107"/>
      <c r="Q121" s="108" t="str">
        <f>IF($C121="","",P121*100/$C121)</f>
        <v/>
      </c>
      <c r="S121" s="107"/>
      <c r="T121" s="108" t="str">
        <f>IF($C121="","",S121*100/$C121)</f>
        <v/>
      </c>
    </row>
    <row r="122" spans="2:20" ht="17.25" hidden="1" thickTop="1" thickBot="1">
      <c r="B122" s="104"/>
      <c r="C122" s="106"/>
      <c r="D122" s="106"/>
      <c r="E122" s="108" t="str">
        <f t="shared" ref="E122:E123" si="131">IF($C122="","",D122*100/$C122)</f>
        <v/>
      </c>
      <c r="G122" s="107"/>
      <c r="H122" s="108" t="str">
        <f t="shared" ref="H122:H123" si="132">IF($C122="","",G122*100/$C122)</f>
        <v/>
      </c>
      <c r="J122" s="107"/>
      <c r="K122" s="108" t="str">
        <f t="shared" ref="K122:K123" si="133">IF($C122="","",J122*100/$C122)</f>
        <v/>
      </c>
      <c r="M122" s="107"/>
      <c r="N122" s="108" t="str">
        <f t="shared" ref="N122:N123" si="134">IF($C122="","",M122*100/$C122)</f>
        <v/>
      </c>
      <c r="P122" s="107"/>
      <c r="Q122" s="108" t="str">
        <f t="shared" ref="Q122:Q123" si="135">IF($C122="","",P122*100/$C122)</f>
        <v/>
      </c>
      <c r="S122" s="107"/>
      <c r="T122" s="108" t="str">
        <f t="shared" ref="T122:T123" si="136">IF($C122="","",S122*100/$C122)</f>
        <v/>
      </c>
    </row>
    <row r="123" spans="2:20" ht="17.25" hidden="1" thickTop="1" thickBot="1">
      <c r="B123" s="104"/>
      <c r="C123" s="106"/>
      <c r="D123" s="106"/>
      <c r="E123" s="108" t="str">
        <f t="shared" si="131"/>
        <v/>
      </c>
      <c r="G123" s="107"/>
      <c r="H123" s="108" t="str">
        <f t="shared" si="132"/>
        <v/>
      </c>
      <c r="J123" s="107"/>
      <c r="K123" s="108" t="str">
        <f t="shared" si="133"/>
        <v/>
      </c>
      <c r="M123" s="107"/>
      <c r="N123" s="108" t="str">
        <f t="shared" si="134"/>
        <v/>
      </c>
      <c r="P123" s="107"/>
      <c r="Q123" s="108" t="str">
        <f t="shared" si="135"/>
        <v/>
      </c>
      <c r="S123" s="107"/>
      <c r="T123" s="108" t="str">
        <f t="shared" si="136"/>
        <v/>
      </c>
    </row>
    <row r="124" spans="2:20" ht="17.25" hidden="1" thickTop="1" thickBot="1">
      <c r="B124" s="329">
        <f>Plan!B27</f>
        <v>0</v>
      </c>
      <c r="C124" s="330"/>
      <c r="D124" s="330"/>
      <c r="E124" s="331"/>
      <c r="G124" s="99"/>
      <c r="H124" s="99"/>
      <c r="J124" s="99"/>
      <c r="K124" s="99"/>
      <c r="M124" s="99"/>
      <c r="N124" s="99"/>
      <c r="P124" s="99"/>
      <c r="Q124" s="99"/>
      <c r="S124" s="99"/>
      <c r="T124" s="99"/>
    </row>
    <row r="125" spans="2:20" ht="17.25" hidden="1" thickTop="1" thickBot="1">
      <c r="B125" s="100" t="s">
        <v>132</v>
      </c>
      <c r="C125" s="101" t="s">
        <v>134</v>
      </c>
      <c r="D125" s="101" t="s">
        <v>133</v>
      </c>
      <c r="E125" s="121" t="s">
        <v>135</v>
      </c>
      <c r="G125" s="102" t="s">
        <v>133</v>
      </c>
      <c r="H125" s="103" t="s">
        <v>135</v>
      </c>
      <c r="J125" s="102" t="s">
        <v>133</v>
      </c>
      <c r="K125" s="103" t="s">
        <v>135</v>
      </c>
      <c r="M125" s="102" t="s">
        <v>133</v>
      </c>
      <c r="N125" s="103" t="s">
        <v>135</v>
      </c>
      <c r="P125" s="102" t="s">
        <v>133</v>
      </c>
      <c r="Q125" s="103" t="s">
        <v>135</v>
      </c>
      <c r="S125" s="102" t="s">
        <v>133</v>
      </c>
      <c r="T125" s="103" t="s">
        <v>135</v>
      </c>
    </row>
    <row r="126" spans="2:20" ht="17.25" hidden="1" thickTop="1" thickBot="1">
      <c r="B126" s="107"/>
      <c r="C126" s="122"/>
      <c r="D126" s="106"/>
      <c r="E126" s="108" t="str">
        <f>IF($C126="","",D126*100/$C126)</f>
        <v/>
      </c>
      <c r="G126" s="107"/>
      <c r="H126" s="108" t="str">
        <f>IF($C126="","",G126*100/$C126)</f>
        <v/>
      </c>
      <c r="J126" s="107"/>
      <c r="K126" s="108" t="str">
        <f>IF($C126="","",J126*100/$C126)</f>
        <v/>
      </c>
      <c r="M126" s="107"/>
      <c r="N126" s="108" t="str">
        <f>IF($C126="","",M126*100/$C126)</f>
        <v/>
      </c>
      <c r="P126" s="107"/>
      <c r="Q126" s="108" t="str">
        <f>IF($C126="","",P126*100/$C126)</f>
        <v/>
      </c>
      <c r="S126" s="107"/>
      <c r="T126" s="108" t="str">
        <f>IF($C126="","",S126*100/$C126)</f>
        <v/>
      </c>
    </row>
    <row r="127" spans="2:20" ht="17.25" hidden="1" thickTop="1" thickBot="1">
      <c r="B127" s="104"/>
      <c r="C127" s="106"/>
      <c r="D127" s="106"/>
      <c r="E127" s="108" t="str">
        <f t="shared" ref="E127:E128" si="137">IF($C127="","",D127*100/$C127)</f>
        <v/>
      </c>
      <c r="G127" s="107"/>
      <c r="H127" s="108" t="str">
        <f t="shared" ref="H127:H128" si="138">IF($C127="","",G127*100/$C127)</f>
        <v/>
      </c>
      <c r="J127" s="107"/>
      <c r="K127" s="108" t="str">
        <f t="shared" ref="K127:K128" si="139">IF($C127="","",J127*100/$C127)</f>
        <v/>
      </c>
      <c r="M127" s="107"/>
      <c r="N127" s="108" t="str">
        <f t="shared" ref="N127:N128" si="140">IF($C127="","",M127*100/$C127)</f>
        <v/>
      </c>
      <c r="P127" s="107"/>
      <c r="Q127" s="108" t="str">
        <f>IF($C127="","",P127*100/$C127)</f>
        <v/>
      </c>
      <c r="S127" s="107"/>
      <c r="T127" s="108" t="str">
        <f t="shared" ref="T127:T128" si="141">IF($C127="","",S127*100/$C127)</f>
        <v/>
      </c>
    </row>
    <row r="128" spans="2:20" ht="17.25" hidden="1" thickTop="1" thickBot="1">
      <c r="B128" s="104"/>
      <c r="C128" s="106"/>
      <c r="D128" s="106"/>
      <c r="E128" s="108" t="str">
        <f t="shared" si="137"/>
        <v/>
      </c>
      <c r="G128" s="107"/>
      <c r="H128" s="108" t="str">
        <f t="shared" si="138"/>
        <v/>
      </c>
      <c r="J128" s="107"/>
      <c r="K128" s="108" t="str">
        <f t="shared" si="139"/>
        <v/>
      </c>
      <c r="M128" s="107"/>
      <c r="N128" s="108" t="str">
        <f t="shared" si="140"/>
        <v/>
      </c>
      <c r="P128" s="107"/>
      <c r="Q128" s="108" t="str">
        <f>IF($C128="","",P128*100/$C128)</f>
        <v/>
      </c>
      <c r="S128" s="107"/>
      <c r="T128" s="108" t="str">
        <f t="shared" si="141"/>
        <v/>
      </c>
    </row>
    <row r="129" spans="2:2" ht="16.5" thickTop="1">
      <c r="B129" s="193" t="s">
        <v>399</v>
      </c>
    </row>
  </sheetData>
  <mergeCells count="42">
    <mergeCell ref="B86:E86"/>
    <mergeCell ref="B124:E124"/>
    <mergeCell ref="B50:E50"/>
    <mergeCell ref="B66:E66"/>
    <mergeCell ref="B71:E71"/>
    <mergeCell ref="B76:E76"/>
    <mergeCell ref="B93:E93"/>
    <mergeCell ref="B104:E104"/>
    <mergeCell ref="B109:E109"/>
    <mergeCell ref="B114:E114"/>
    <mergeCell ref="B119:E119"/>
    <mergeCell ref="B51:E51"/>
    <mergeCell ref="B56:E56"/>
    <mergeCell ref="B61:E61"/>
    <mergeCell ref="B94:E94"/>
    <mergeCell ref="B99:E99"/>
    <mergeCell ref="B81:E81"/>
    <mergeCell ref="B18:C18"/>
    <mergeCell ref="B13:C13"/>
    <mergeCell ref="B8:C8"/>
    <mergeCell ref="B2:E2"/>
    <mergeCell ref="B3:E3"/>
    <mergeCell ref="B43:C43"/>
    <mergeCell ref="B38:C38"/>
    <mergeCell ref="B33:C33"/>
    <mergeCell ref="B28:C28"/>
    <mergeCell ref="B23:C23"/>
    <mergeCell ref="G2:H2"/>
    <mergeCell ref="J2:K2"/>
    <mergeCell ref="M2:N2"/>
    <mergeCell ref="P2:Q2"/>
    <mergeCell ref="S50:T50"/>
    <mergeCell ref="G50:H50"/>
    <mergeCell ref="J50:K50"/>
    <mergeCell ref="M50:N50"/>
    <mergeCell ref="P50:Q50"/>
    <mergeCell ref="S2:T2"/>
    <mergeCell ref="G93:H93"/>
    <mergeCell ref="J93:K93"/>
    <mergeCell ref="M93:N93"/>
    <mergeCell ref="P93:Q93"/>
    <mergeCell ref="S93:T9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8"/>
  <sheetViews>
    <sheetView zoomScale="90" zoomScaleNormal="90" workbookViewId="0">
      <pane ySplit="1" topLeftCell="A288" activePane="bottomLeft" state="frozen"/>
      <selection pane="bottomLeft" activeCell="C134" sqref="C134"/>
    </sheetView>
  </sheetViews>
  <sheetFormatPr defaultColWidth="10.875" defaultRowHeight="12.75"/>
  <cols>
    <col min="1" max="1" width="4.125" style="7" customWidth="1"/>
    <col min="2" max="2" width="6" style="37" bestFit="1" customWidth="1"/>
    <col min="3" max="3" width="64.625" style="26" customWidth="1"/>
    <col min="4" max="15" width="2.125" style="26" customWidth="1"/>
    <col min="16" max="16" width="11.625" style="26" customWidth="1"/>
    <col min="17" max="17" width="7.875" style="38" bestFit="1" customWidth="1"/>
    <col min="18" max="18" width="8.125" style="111" bestFit="1" customWidth="1"/>
    <col min="19" max="19" width="7.875" style="38" bestFit="1" customWidth="1"/>
    <col min="20" max="20" width="8.375" style="39" bestFit="1" customWidth="1"/>
    <col min="21" max="21" width="16.875" style="26" customWidth="1"/>
    <col min="22" max="22" width="7" style="40" customWidth="1"/>
    <col min="23" max="23" width="6.375" style="112" customWidth="1"/>
    <col min="24" max="24" width="7" style="26" bestFit="1" customWidth="1"/>
    <col min="25" max="25" width="25.625" style="26" customWidth="1"/>
    <col min="26" max="26" width="17.375" style="26" customWidth="1"/>
    <col min="27" max="27" width="3.5" style="7" customWidth="1"/>
    <col min="28" max="29" width="12.875" style="45" bestFit="1" customWidth="1"/>
    <col min="30" max="16384" width="10.875" style="7"/>
  </cols>
  <sheetData>
    <row r="1" spans="1:29" ht="27" thickTop="1" thickBot="1">
      <c r="A1" s="1"/>
      <c r="B1" s="2"/>
      <c r="C1" s="3" t="s">
        <v>3</v>
      </c>
      <c r="D1" s="124" t="s">
        <v>179</v>
      </c>
      <c r="E1" s="124" t="s">
        <v>180</v>
      </c>
      <c r="F1" s="124" t="s">
        <v>181</v>
      </c>
      <c r="G1" s="124" t="s">
        <v>182</v>
      </c>
      <c r="H1" s="124" t="s">
        <v>181</v>
      </c>
      <c r="I1" s="124" t="s">
        <v>183</v>
      </c>
      <c r="J1" s="124" t="s">
        <v>184</v>
      </c>
      <c r="K1" s="124" t="s">
        <v>185</v>
      </c>
      <c r="L1" s="124" t="s">
        <v>186</v>
      </c>
      <c r="M1" s="124" t="s">
        <v>186</v>
      </c>
      <c r="N1" s="124" t="s">
        <v>187</v>
      </c>
      <c r="O1" s="124" t="s">
        <v>185</v>
      </c>
      <c r="P1" s="3" t="s">
        <v>4</v>
      </c>
      <c r="Q1" s="4" t="s">
        <v>9</v>
      </c>
      <c r="R1" s="109" t="s">
        <v>10</v>
      </c>
      <c r="S1" s="4" t="s">
        <v>11</v>
      </c>
      <c r="T1" s="5" t="s">
        <v>5</v>
      </c>
      <c r="U1" s="3" t="s">
        <v>20</v>
      </c>
      <c r="V1" s="6" t="s">
        <v>7</v>
      </c>
      <c r="W1" s="114" t="s">
        <v>8</v>
      </c>
      <c r="X1" s="3" t="s">
        <v>6</v>
      </c>
      <c r="Y1" s="3" t="s">
        <v>1</v>
      </c>
      <c r="Z1" s="3" t="s">
        <v>400</v>
      </c>
      <c r="AB1" s="44" t="s">
        <v>12</v>
      </c>
      <c r="AC1" s="44" t="s">
        <v>13</v>
      </c>
    </row>
    <row r="2" spans="1:29" ht="14.25" thickTop="1" thickBot="1">
      <c r="A2" s="336" t="str">
        <f>Plan!B2</f>
        <v>Stratejik Amaç 1. Hopa İçin Değer Yaratmak</v>
      </c>
      <c r="B2" s="8"/>
      <c r="C2" s="9" t="str">
        <f>Plan!B3</f>
        <v xml:space="preserve">Hedef 1.1. Lojistik sektörünün gelişmesi için çalışmalar yapılacaktır. 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B2" s="178">
        <f>SUM(Q3:Q17)</f>
        <v>6000</v>
      </c>
      <c r="AC2" s="178">
        <f>SUM(R3:R17)</f>
        <v>0</v>
      </c>
    </row>
    <row r="3" spans="1:29" ht="27" thickTop="1" thickBot="1">
      <c r="A3" s="337"/>
      <c r="B3" s="8" t="s">
        <v>21</v>
      </c>
      <c r="C3" s="18" t="s">
        <v>402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0" t="s">
        <v>397</v>
      </c>
      <c r="Q3" s="12"/>
      <c r="R3" s="13"/>
      <c r="S3" s="43" t="str">
        <f t="shared" ref="S3:S10" si="0">IF(Q3="","",R3/Q3*100)</f>
        <v/>
      </c>
      <c r="T3" s="14"/>
      <c r="U3" s="10" t="s">
        <v>492</v>
      </c>
      <c r="V3" s="160">
        <v>3</v>
      </c>
      <c r="W3" s="161"/>
      <c r="X3" s="162">
        <f>IF(V3="","",W3/V3*100)</f>
        <v>0</v>
      </c>
      <c r="Y3" s="10"/>
      <c r="Z3" s="10" t="s">
        <v>560</v>
      </c>
    </row>
    <row r="4" spans="1:29" ht="53.25" customHeight="1" thickTop="1" thickBot="1">
      <c r="A4" s="337"/>
      <c r="B4" s="8" t="s">
        <v>22</v>
      </c>
      <c r="C4" s="18" t="s">
        <v>395</v>
      </c>
      <c r="D4" s="10"/>
      <c r="E4" s="10"/>
      <c r="F4" s="10"/>
      <c r="G4" s="10"/>
      <c r="H4" s="10"/>
      <c r="I4" s="174"/>
      <c r="J4" s="10"/>
      <c r="K4" s="10"/>
      <c r="L4" s="174"/>
      <c r="M4" s="10"/>
      <c r="N4" s="10"/>
      <c r="O4" s="10"/>
      <c r="P4" s="10" t="s">
        <v>397</v>
      </c>
      <c r="Q4" s="12">
        <v>1000</v>
      </c>
      <c r="R4" s="13"/>
      <c r="S4" s="43">
        <f t="shared" si="0"/>
        <v>0</v>
      </c>
      <c r="T4" s="14" t="s">
        <v>532</v>
      </c>
      <c r="U4" s="10" t="s">
        <v>404</v>
      </c>
      <c r="V4" s="160">
        <v>2</v>
      </c>
      <c r="W4" s="161"/>
      <c r="X4" s="162">
        <f t="shared" ref="X4:X17" si="1">IF(V4="","",W4/V4*100)</f>
        <v>0</v>
      </c>
      <c r="Y4" s="10"/>
      <c r="Z4" s="10" t="s">
        <v>560</v>
      </c>
    </row>
    <row r="5" spans="1:29" ht="26.25" customHeight="1" thickTop="1" thickBot="1">
      <c r="A5" s="337"/>
      <c r="B5" s="8" t="s">
        <v>23</v>
      </c>
      <c r="C5" s="18" t="s">
        <v>405</v>
      </c>
      <c r="D5" s="10"/>
      <c r="E5" s="10"/>
      <c r="F5" s="10"/>
      <c r="G5" s="174"/>
      <c r="H5" s="174"/>
      <c r="I5" s="174"/>
      <c r="J5" s="174"/>
      <c r="K5" s="174"/>
      <c r="L5" s="174"/>
      <c r="M5" s="10"/>
      <c r="N5" s="10"/>
      <c r="O5" s="10"/>
      <c r="P5" s="10" t="s">
        <v>397</v>
      </c>
      <c r="Q5" s="12"/>
      <c r="R5" s="13"/>
      <c r="S5" s="43" t="str">
        <f t="shared" si="0"/>
        <v/>
      </c>
      <c r="T5" s="17" t="s">
        <v>539</v>
      </c>
      <c r="U5" s="10" t="s">
        <v>407</v>
      </c>
      <c r="V5" s="160">
        <v>1</v>
      </c>
      <c r="W5" s="161"/>
      <c r="X5" s="162">
        <f t="shared" si="1"/>
        <v>0</v>
      </c>
      <c r="Y5" s="10"/>
      <c r="Z5" s="10" t="s">
        <v>560</v>
      </c>
    </row>
    <row r="6" spans="1:29" ht="27.75" customHeight="1" thickTop="1" thickBot="1">
      <c r="A6" s="337"/>
      <c r="B6" s="8" t="s">
        <v>24</v>
      </c>
      <c r="C6" s="18" t="s">
        <v>406</v>
      </c>
      <c r="D6" s="18"/>
      <c r="E6" s="18"/>
      <c r="F6"/>
      <c r="G6" s="18"/>
      <c r="H6" s="18"/>
      <c r="I6"/>
      <c r="J6" s="18"/>
      <c r="K6" s="18"/>
      <c r="L6" s="18"/>
      <c r="M6" s="175"/>
      <c r="N6" s="18"/>
      <c r="O6" s="18"/>
      <c r="P6" s="10" t="s">
        <v>499</v>
      </c>
      <c r="Q6" s="12">
        <v>5000</v>
      </c>
      <c r="R6" s="13"/>
      <c r="S6" s="43">
        <f t="shared" si="0"/>
        <v>0</v>
      </c>
      <c r="T6" s="17" t="s">
        <v>533</v>
      </c>
      <c r="U6" s="10" t="s">
        <v>408</v>
      </c>
      <c r="V6" s="160">
        <v>1</v>
      </c>
      <c r="W6" s="161"/>
      <c r="X6" s="162">
        <f t="shared" si="1"/>
        <v>0</v>
      </c>
      <c r="Y6" s="10" t="s">
        <v>398</v>
      </c>
      <c r="Z6" s="10" t="s">
        <v>560</v>
      </c>
    </row>
    <row r="7" spans="1:29" ht="41.25" customHeight="1" thickTop="1" thickBot="1">
      <c r="A7" s="337"/>
      <c r="B7" s="8" t="s">
        <v>25</v>
      </c>
      <c r="C7" s="18" t="s">
        <v>396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0" t="s">
        <v>499</v>
      </c>
      <c r="Q7" s="12"/>
      <c r="R7" s="13"/>
      <c r="S7" s="43" t="str">
        <f>IF(Q7="","",R7/Q7*100)</f>
        <v/>
      </c>
      <c r="T7" s="17"/>
      <c r="U7" s="10" t="s">
        <v>403</v>
      </c>
      <c r="V7" s="160">
        <v>10</v>
      </c>
      <c r="W7" s="161"/>
      <c r="X7" s="162">
        <f t="shared" si="1"/>
        <v>0</v>
      </c>
      <c r="Y7" s="10" t="s">
        <v>398</v>
      </c>
      <c r="Z7" s="10" t="s">
        <v>560</v>
      </c>
    </row>
    <row r="8" spans="1:29" ht="25.5" customHeight="1" thickTop="1" thickBot="1">
      <c r="A8" s="337"/>
      <c r="B8" s="8" t="s">
        <v>26</v>
      </c>
      <c r="C8" s="18" t="s">
        <v>561</v>
      </c>
      <c r="D8" s="18"/>
      <c r="E8" s="18"/>
      <c r="F8" s="18"/>
      <c r="G8" s="18"/>
      <c r="H8" s="18"/>
      <c r="I8" s="18"/>
      <c r="J8" s="18"/>
      <c r="K8" s="18"/>
      <c r="L8" s="18"/>
      <c r="M8" s="175"/>
      <c r="N8" s="175"/>
      <c r="O8" s="175"/>
      <c r="P8" s="10" t="s">
        <v>499</v>
      </c>
      <c r="Q8" s="12"/>
      <c r="R8" s="13"/>
      <c r="S8" s="43" t="str">
        <f t="shared" si="0"/>
        <v/>
      </c>
      <c r="T8" s="17"/>
      <c r="U8" s="10" t="s">
        <v>401</v>
      </c>
      <c r="V8" s="160">
        <v>3</v>
      </c>
      <c r="W8" s="161"/>
      <c r="X8" s="162">
        <f t="shared" si="1"/>
        <v>0</v>
      </c>
      <c r="Y8" s="10"/>
      <c r="Z8" s="10" t="s">
        <v>560</v>
      </c>
    </row>
    <row r="9" spans="1:29" ht="14.25" thickTop="1" thickBot="1">
      <c r="A9" s="337"/>
      <c r="B9" s="8" t="s">
        <v>27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2"/>
      <c r="R9" s="13"/>
      <c r="S9" s="43" t="str">
        <f t="shared" si="0"/>
        <v/>
      </c>
      <c r="T9" s="17"/>
      <c r="U9" s="10"/>
      <c r="V9" s="160"/>
      <c r="W9" s="161"/>
      <c r="X9" s="162" t="str">
        <f t="shared" si="1"/>
        <v/>
      </c>
      <c r="Y9" s="10"/>
      <c r="Z9" s="10"/>
    </row>
    <row r="10" spans="1:29" ht="14.25" thickTop="1" thickBot="1">
      <c r="A10" s="337"/>
      <c r="B10" s="8" t="s">
        <v>28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2"/>
      <c r="R10" s="13"/>
      <c r="S10" s="43" t="str">
        <f t="shared" si="0"/>
        <v/>
      </c>
      <c r="T10" s="17"/>
      <c r="U10" s="10"/>
      <c r="V10" s="160"/>
      <c r="W10" s="161"/>
      <c r="X10" s="162" t="str">
        <f t="shared" si="1"/>
        <v/>
      </c>
      <c r="Y10" s="10"/>
      <c r="Z10" s="10"/>
    </row>
    <row r="11" spans="1:29" ht="14.25" thickTop="1" thickBot="1">
      <c r="A11" s="337"/>
      <c r="B11" s="8" t="s">
        <v>29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2"/>
      <c r="R11" s="13"/>
      <c r="S11" s="43"/>
      <c r="T11" s="17"/>
      <c r="U11" s="10"/>
      <c r="V11" s="160"/>
      <c r="W11" s="161"/>
      <c r="X11" s="162"/>
      <c r="Y11" s="10"/>
      <c r="Z11" s="10"/>
    </row>
    <row r="12" spans="1:29" ht="14.25" thickTop="1" thickBot="1">
      <c r="A12" s="337"/>
      <c r="B12" s="8" t="s">
        <v>30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"/>
      <c r="R12" s="13"/>
      <c r="S12" s="43"/>
      <c r="T12" s="17"/>
      <c r="U12" s="10"/>
      <c r="V12" s="160"/>
      <c r="W12" s="161"/>
      <c r="X12" s="162"/>
      <c r="Y12" s="10"/>
      <c r="Z12" s="10"/>
    </row>
    <row r="13" spans="1:29" ht="14.25" thickTop="1" thickBot="1">
      <c r="A13" s="337"/>
      <c r="B13" s="8" t="s">
        <v>359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2"/>
      <c r="R13" s="13"/>
      <c r="S13" s="43"/>
      <c r="T13" s="17"/>
      <c r="U13" s="10"/>
      <c r="V13" s="160"/>
      <c r="W13" s="161"/>
      <c r="X13" s="162"/>
      <c r="Y13" s="10"/>
      <c r="Z13" s="10"/>
    </row>
    <row r="14" spans="1:29" ht="14.25" thickTop="1" thickBot="1">
      <c r="A14" s="337"/>
      <c r="B14" s="8" t="s">
        <v>360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2"/>
      <c r="R14" s="13"/>
      <c r="S14" s="43"/>
      <c r="T14" s="17"/>
      <c r="U14" s="10"/>
      <c r="V14" s="160"/>
      <c r="W14" s="161"/>
      <c r="X14" s="162"/>
      <c r="Y14" s="10"/>
      <c r="Z14" s="10"/>
    </row>
    <row r="15" spans="1:29" ht="14.25" thickTop="1" thickBot="1">
      <c r="A15" s="337"/>
      <c r="B15" s="8" t="s">
        <v>361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2"/>
      <c r="R15" s="13"/>
      <c r="S15" s="43"/>
      <c r="T15" s="17"/>
      <c r="U15" s="10"/>
      <c r="V15" s="160"/>
      <c r="W15" s="161"/>
      <c r="X15" s="162"/>
      <c r="Y15" s="10"/>
      <c r="Z15" s="10"/>
    </row>
    <row r="16" spans="1:29" ht="14.25" thickTop="1" thickBot="1">
      <c r="A16" s="337"/>
      <c r="B16" s="8" t="s">
        <v>362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2"/>
      <c r="R16" s="13"/>
      <c r="S16" s="43" t="str">
        <f>IF(Q16="","",R16/Q16*100)</f>
        <v/>
      </c>
      <c r="T16" s="17"/>
      <c r="U16" s="10"/>
      <c r="V16" s="160"/>
      <c r="W16" s="161"/>
      <c r="X16" s="162" t="str">
        <f t="shared" si="1"/>
        <v/>
      </c>
      <c r="Y16" s="10"/>
      <c r="Z16" s="10"/>
    </row>
    <row r="17" spans="1:29" ht="18" customHeight="1" thickTop="1" thickBot="1">
      <c r="A17" s="337"/>
      <c r="B17" s="8" t="s">
        <v>363</v>
      </c>
      <c r="C17" s="1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0"/>
      <c r="Q17" s="12"/>
      <c r="R17" s="13"/>
      <c r="S17" s="43" t="str">
        <f>IF(Q17="","",R17/Q17*100)</f>
        <v/>
      </c>
      <c r="T17" s="17"/>
      <c r="U17" s="10"/>
      <c r="V17" s="160"/>
      <c r="W17" s="161"/>
      <c r="X17" s="162" t="str">
        <f t="shared" si="1"/>
        <v/>
      </c>
      <c r="Y17" s="10"/>
      <c r="Z17" s="10"/>
    </row>
    <row r="18" spans="1:29" ht="18" customHeight="1" thickTop="1" thickBot="1">
      <c r="A18" s="337"/>
      <c r="B18" s="8"/>
      <c r="C18" s="9" t="str">
        <f>Plan!B4</f>
        <v xml:space="preserve">Hedef 1.2. Turizm sektörünün gelişmesi için çalışmalar yapılacaktır. 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188"/>
      <c r="AB18" s="178">
        <f>SUM(Q19:Q33)</f>
        <v>6000</v>
      </c>
      <c r="AC18" s="178">
        <f>SUM(R19:R33)</f>
        <v>0</v>
      </c>
    </row>
    <row r="19" spans="1:29" ht="28.5" customHeight="1" thickTop="1" thickBot="1">
      <c r="A19" s="337"/>
      <c r="B19" s="8" t="s">
        <v>31</v>
      </c>
      <c r="C19" s="10" t="s">
        <v>530</v>
      </c>
      <c r="D19" s="10"/>
      <c r="E19" s="10"/>
      <c r="F19" s="10"/>
      <c r="G19" s="10"/>
      <c r="H19" s="10"/>
      <c r="I19" s="175"/>
      <c r="J19" s="10"/>
      <c r="K19" s="10"/>
      <c r="L19" s="175"/>
      <c r="M19" s="10"/>
      <c r="N19" s="10"/>
      <c r="O19" s="10"/>
      <c r="P19" s="10" t="s">
        <v>499</v>
      </c>
      <c r="Q19" s="12"/>
      <c r="R19" s="13"/>
      <c r="S19" s="43" t="str">
        <f t="shared" ref="S19:S26" si="2">IF(Q19="","",R19/Q19*100)</f>
        <v/>
      </c>
      <c r="T19" s="17"/>
      <c r="U19" s="10" t="s">
        <v>531</v>
      </c>
      <c r="V19" s="160">
        <v>1</v>
      </c>
      <c r="W19" s="161"/>
      <c r="X19" s="162">
        <f t="shared" ref="X19:X33" si="3">IF(V19="","",W19/V19*100)</f>
        <v>0</v>
      </c>
      <c r="Y19" s="10"/>
      <c r="Z19" s="10" t="s">
        <v>560</v>
      </c>
    </row>
    <row r="20" spans="1:29" s="23" customFormat="1" ht="14.25" thickTop="1" thickBot="1">
      <c r="A20" s="337"/>
      <c r="B20" s="8" t="s">
        <v>32</v>
      </c>
      <c r="C20" s="18" t="s">
        <v>409</v>
      </c>
      <c r="D20" s="18"/>
      <c r="E20" s="18"/>
      <c r="F20" s="18"/>
      <c r="G20" s="18"/>
      <c r="H20" s="175"/>
      <c r="I20" s="18"/>
      <c r="J20" s="18"/>
      <c r="K20" s="18"/>
      <c r="L20" s="18"/>
      <c r="M20" s="18"/>
      <c r="N20" s="18"/>
      <c r="O20" s="18"/>
      <c r="P20" s="10" t="s">
        <v>397</v>
      </c>
      <c r="Q20" s="20">
        <v>4000</v>
      </c>
      <c r="R20" s="110"/>
      <c r="S20" s="43">
        <f t="shared" si="2"/>
        <v>0</v>
      </c>
      <c r="T20" s="21" t="s">
        <v>538</v>
      </c>
      <c r="U20" s="11" t="s">
        <v>528</v>
      </c>
      <c r="V20" s="163">
        <v>1</v>
      </c>
      <c r="W20" s="164"/>
      <c r="X20" s="162">
        <f t="shared" si="3"/>
        <v>0</v>
      </c>
      <c r="Y20" s="11"/>
      <c r="Z20" s="10" t="s">
        <v>560</v>
      </c>
      <c r="AB20" s="46"/>
      <c r="AC20" s="46"/>
    </row>
    <row r="21" spans="1:29" ht="14.25" thickTop="1" thickBot="1">
      <c r="A21" s="337"/>
      <c r="B21" s="8" t="s">
        <v>33</v>
      </c>
      <c r="C21" s="18" t="s">
        <v>410</v>
      </c>
      <c r="D21" s="18"/>
      <c r="E21" s="18"/>
      <c r="F21" s="18"/>
      <c r="G21" s="18"/>
      <c r="H21" s="18"/>
      <c r="I21" s="18"/>
      <c r="J21" s="18"/>
      <c r="K21" s="175"/>
      <c r="L21" s="18"/>
      <c r="M21" s="18"/>
      <c r="N21" s="18"/>
      <c r="O21" s="18"/>
      <c r="P21" s="10" t="s">
        <v>484</v>
      </c>
      <c r="Q21" s="12"/>
      <c r="R21" s="13"/>
      <c r="S21" s="43" t="str">
        <f t="shared" si="2"/>
        <v/>
      </c>
      <c r="T21" s="17"/>
      <c r="U21" s="10" t="s">
        <v>529</v>
      </c>
      <c r="V21" s="160">
        <v>1</v>
      </c>
      <c r="W21" s="161"/>
      <c r="X21" s="162">
        <f t="shared" si="3"/>
        <v>0</v>
      </c>
      <c r="Y21" s="10"/>
      <c r="Z21" s="10" t="s">
        <v>560</v>
      </c>
    </row>
    <row r="22" spans="1:29" ht="30.75" customHeight="1" thickTop="1" thickBot="1">
      <c r="A22" s="337"/>
      <c r="B22" s="8" t="s">
        <v>34</v>
      </c>
      <c r="C22" s="10" t="s">
        <v>411</v>
      </c>
      <c r="D22" s="10"/>
      <c r="E22" s="10"/>
      <c r="F22" s="10"/>
      <c r="G22" s="175"/>
      <c r="H22" s="10"/>
      <c r="I22" s="10"/>
      <c r="J22" s="10"/>
      <c r="K22" s="10"/>
      <c r="L22" s="10"/>
      <c r="M22" s="10"/>
      <c r="N22" s="10"/>
      <c r="O22" s="10"/>
      <c r="P22" s="10" t="s">
        <v>397</v>
      </c>
      <c r="Q22" s="12">
        <v>1000</v>
      </c>
      <c r="R22" s="13"/>
      <c r="S22" s="43">
        <f t="shared" si="2"/>
        <v>0</v>
      </c>
      <c r="T22" s="17" t="s">
        <v>536</v>
      </c>
      <c r="U22" s="10" t="s">
        <v>412</v>
      </c>
      <c r="V22" s="160">
        <v>1</v>
      </c>
      <c r="W22" s="161"/>
      <c r="X22" s="162">
        <f t="shared" si="3"/>
        <v>0</v>
      </c>
      <c r="Y22" s="10"/>
      <c r="Z22" s="10" t="s">
        <v>560</v>
      </c>
      <c r="AB22" s="47"/>
      <c r="AC22" s="47"/>
    </row>
    <row r="23" spans="1:29" ht="47.25" customHeight="1" thickTop="1" thickBot="1">
      <c r="A23" s="337"/>
      <c r="B23" s="8" t="s">
        <v>35</v>
      </c>
      <c r="C23" s="10" t="s">
        <v>413</v>
      </c>
      <c r="D23" s="10"/>
      <c r="E23" s="10"/>
      <c r="F23" s="10"/>
      <c r="G23" s="10"/>
      <c r="H23" s="175"/>
      <c r="I23" s="10"/>
      <c r="J23" s="10"/>
      <c r="K23" s="10"/>
      <c r="L23" s="10"/>
      <c r="M23" s="10"/>
      <c r="N23" s="10"/>
      <c r="O23" s="10"/>
      <c r="P23" s="10" t="s">
        <v>397</v>
      </c>
      <c r="Q23" s="12">
        <v>1000</v>
      </c>
      <c r="R23" s="13"/>
      <c r="S23" s="43">
        <f t="shared" si="2"/>
        <v>0</v>
      </c>
      <c r="T23" s="17" t="s">
        <v>537</v>
      </c>
      <c r="U23" s="10" t="s">
        <v>448</v>
      </c>
      <c r="V23" s="160"/>
      <c r="W23" s="161"/>
      <c r="X23" s="162" t="str">
        <f t="shared" si="3"/>
        <v/>
      </c>
      <c r="Y23" s="10"/>
      <c r="Z23" s="10" t="s">
        <v>560</v>
      </c>
      <c r="AB23" s="47"/>
      <c r="AC23" s="47"/>
    </row>
    <row r="24" spans="1:29" ht="27.75" customHeight="1" thickTop="1" thickBot="1">
      <c r="A24" s="337"/>
      <c r="B24" s="8" t="s">
        <v>36</v>
      </c>
      <c r="C24" s="10" t="s">
        <v>523</v>
      </c>
      <c r="D24" s="10"/>
      <c r="E24" s="10"/>
      <c r="F24" s="10"/>
      <c r="G24" s="10"/>
      <c r="H24" s="10"/>
      <c r="I24" s="10"/>
      <c r="J24" s="10"/>
      <c r="K24" s="10"/>
      <c r="L24" s="175"/>
      <c r="M24" s="175"/>
      <c r="N24" s="10"/>
      <c r="O24" s="10"/>
      <c r="P24" s="10" t="s">
        <v>499</v>
      </c>
      <c r="Q24" s="12"/>
      <c r="R24" s="13"/>
      <c r="S24" s="43" t="str">
        <f t="shared" si="2"/>
        <v/>
      </c>
      <c r="T24" s="17"/>
      <c r="U24" s="10" t="s">
        <v>417</v>
      </c>
      <c r="V24" s="160">
        <v>2</v>
      </c>
      <c r="W24" s="161"/>
      <c r="X24" s="162">
        <f t="shared" si="3"/>
        <v>0</v>
      </c>
      <c r="Y24" s="10"/>
      <c r="Z24" s="10" t="s">
        <v>560</v>
      </c>
      <c r="AB24" s="47"/>
      <c r="AC24" s="47"/>
    </row>
    <row r="25" spans="1:29" ht="36.75" customHeight="1" thickTop="1" thickBot="1">
      <c r="A25" s="337"/>
      <c r="B25" s="8" t="s">
        <v>37</v>
      </c>
      <c r="C25" s="10" t="s">
        <v>434</v>
      </c>
      <c r="D25" s="10"/>
      <c r="E25" s="10"/>
      <c r="F25" s="10"/>
      <c r="G25" s="10"/>
      <c r="H25" s="10"/>
      <c r="I25" s="175"/>
      <c r="J25" s="175"/>
      <c r="K25" s="175"/>
      <c r="L25" s="10"/>
      <c r="M25" s="10"/>
      <c r="N25" s="10"/>
      <c r="O25" s="10"/>
      <c r="P25" s="10" t="s">
        <v>484</v>
      </c>
      <c r="Q25" s="12"/>
      <c r="R25" s="13"/>
      <c r="S25" s="43" t="str">
        <f t="shared" si="2"/>
        <v/>
      </c>
      <c r="T25" s="17"/>
      <c r="U25" s="10" t="s">
        <v>555</v>
      </c>
      <c r="V25" s="160">
        <v>2</v>
      </c>
      <c r="W25" s="161"/>
      <c r="X25" s="162">
        <f t="shared" si="3"/>
        <v>0</v>
      </c>
      <c r="Y25" s="10"/>
      <c r="Z25" s="10" t="s">
        <v>560</v>
      </c>
      <c r="AB25" s="47"/>
      <c r="AC25" s="47"/>
    </row>
    <row r="26" spans="1:29" ht="18" customHeight="1" thickTop="1" thickBot="1">
      <c r="A26" s="337"/>
      <c r="B26" s="8" t="s">
        <v>38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2"/>
      <c r="R26" s="13"/>
      <c r="S26" s="43" t="str">
        <f t="shared" si="2"/>
        <v/>
      </c>
      <c r="T26" s="17"/>
      <c r="U26" s="10"/>
      <c r="V26" s="160"/>
      <c r="W26" s="161"/>
      <c r="X26" s="162" t="str">
        <f t="shared" si="3"/>
        <v/>
      </c>
      <c r="Y26" s="10"/>
      <c r="Z26" s="10"/>
      <c r="AB26" s="47"/>
      <c r="AC26" s="47"/>
    </row>
    <row r="27" spans="1:29" ht="18" customHeight="1" thickTop="1" thickBot="1">
      <c r="A27" s="337"/>
      <c r="B27" s="8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2"/>
      <c r="R27" s="13"/>
      <c r="S27" s="43"/>
      <c r="T27" s="17"/>
      <c r="U27" s="10"/>
      <c r="V27" s="160"/>
      <c r="W27" s="161"/>
      <c r="X27" s="162"/>
      <c r="Y27" s="10"/>
      <c r="Z27" s="10"/>
      <c r="AB27" s="47"/>
      <c r="AC27" s="47"/>
    </row>
    <row r="28" spans="1:29" ht="18" customHeight="1" thickTop="1" thickBot="1">
      <c r="A28" s="337"/>
      <c r="B28" s="8" t="s">
        <v>40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2"/>
      <c r="R28" s="13"/>
      <c r="S28" s="43"/>
      <c r="T28" s="17"/>
      <c r="U28" s="10"/>
      <c r="V28" s="160"/>
      <c r="W28" s="161"/>
      <c r="X28" s="162"/>
      <c r="Y28" s="10"/>
      <c r="Z28" s="10"/>
      <c r="AB28" s="47"/>
      <c r="AC28" s="47"/>
    </row>
    <row r="29" spans="1:29" ht="18" customHeight="1" thickTop="1" thickBot="1">
      <c r="A29" s="337"/>
      <c r="B29" s="8" t="s">
        <v>354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  <c r="R29" s="13"/>
      <c r="S29" s="43"/>
      <c r="T29" s="17"/>
      <c r="U29" s="10"/>
      <c r="V29" s="160"/>
      <c r="W29" s="161"/>
      <c r="X29" s="162"/>
      <c r="Y29" s="10"/>
      <c r="Z29" s="10"/>
      <c r="AB29" s="47"/>
      <c r="AC29" s="47"/>
    </row>
    <row r="30" spans="1:29" ht="18" customHeight="1" thickTop="1" thickBot="1">
      <c r="A30" s="337"/>
      <c r="B30" s="8" t="s">
        <v>355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2"/>
      <c r="R30" s="13"/>
      <c r="S30" s="43"/>
      <c r="T30" s="17"/>
      <c r="U30" s="10"/>
      <c r="V30" s="160"/>
      <c r="W30" s="161"/>
      <c r="X30" s="162"/>
      <c r="Y30" s="10"/>
      <c r="Z30" s="10"/>
      <c r="AB30" s="47"/>
      <c r="AC30" s="47"/>
    </row>
    <row r="31" spans="1:29" ht="18" customHeight="1" thickTop="1" thickBot="1">
      <c r="A31" s="337"/>
      <c r="B31" s="8" t="s">
        <v>356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  <c r="R31" s="13"/>
      <c r="S31" s="43"/>
      <c r="T31" s="17"/>
      <c r="U31" s="10"/>
      <c r="V31" s="160"/>
      <c r="W31" s="161"/>
      <c r="X31" s="162"/>
      <c r="Y31" s="10"/>
      <c r="Z31" s="10"/>
      <c r="AB31" s="47"/>
      <c r="AC31" s="47"/>
    </row>
    <row r="32" spans="1:29" ht="18" customHeight="1" thickTop="1" thickBot="1">
      <c r="A32" s="337"/>
      <c r="B32" s="8" t="s">
        <v>357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  <c r="R32" s="13"/>
      <c r="S32" s="43" t="str">
        <f>IF(Q32="","",R32/Q32*100)</f>
        <v/>
      </c>
      <c r="T32" s="17"/>
      <c r="U32" s="10"/>
      <c r="V32" s="160"/>
      <c r="W32" s="161"/>
      <c r="X32" s="162" t="str">
        <f t="shared" si="3"/>
        <v/>
      </c>
      <c r="Y32" s="10"/>
      <c r="Z32" s="10"/>
      <c r="AB32" s="47"/>
      <c r="AC32" s="47"/>
    </row>
    <row r="33" spans="1:29" ht="18" customHeight="1" thickTop="1" thickBot="1">
      <c r="A33" s="337"/>
      <c r="B33" s="8" t="s">
        <v>358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12"/>
      <c r="R33" s="13"/>
      <c r="S33" s="43" t="str">
        <f>IF(Q33="","",R33/Q33*100)</f>
        <v/>
      </c>
      <c r="T33" s="17"/>
      <c r="U33" s="10"/>
      <c r="V33" s="160"/>
      <c r="W33" s="161"/>
      <c r="X33" s="162" t="str">
        <f t="shared" si="3"/>
        <v/>
      </c>
      <c r="Y33" s="10"/>
      <c r="Z33" s="10"/>
      <c r="AB33" s="47"/>
      <c r="AC33" s="47"/>
    </row>
    <row r="34" spans="1:29" ht="18" customHeight="1" thickTop="1" thickBot="1">
      <c r="A34" s="337"/>
      <c r="B34" s="8"/>
      <c r="C34" s="9" t="str">
        <f>Plan!B5</f>
        <v xml:space="preserve">Hedef 1.3. Deniz Ürünleri ve Balıkçılık sektörünün gelişmesi için çalışmalar yapılacaktır. 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188"/>
      <c r="AB34" s="178">
        <v>0</v>
      </c>
      <c r="AC34" s="178">
        <f>SUM(R35:R49)</f>
        <v>0</v>
      </c>
    </row>
    <row r="35" spans="1:29" ht="27" thickTop="1" thickBot="1">
      <c r="A35" s="337"/>
      <c r="B35" s="8" t="s">
        <v>41</v>
      </c>
      <c r="C35" s="10" t="s">
        <v>415</v>
      </c>
      <c r="D35" s="10"/>
      <c r="E35" s="10"/>
      <c r="F35" s="10"/>
      <c r="G35" s="10"/>
      <c r="H35" s="10"/>
      <c r="I35" s="10"/>
      <c r="J35" s="10"/>
      <c r="K35" s="10"/>
      <c r="L35" s="10"/>
      <c r="M35" s="175"/>
      <c r="N35" s="175"/>
      <c r="O35" s="175"/>
      <c r="P35" s="10" t="s">
        <v>499</v>
      </c>
      <c r="Q35" s="12"/>
      <c r="R35" s="13"/>
      <c r="S35" s="43" t="str">
        <f t="shared" ref="S35:S42" si="4">IF(Q35="","",R35/Q35*100)</f>
        <v/>
      </c>
      <c r="T35" s="17"/>
      <c r="U35" s="10" t="s">
        <v>554</v>
      </c>
      <c r="V35" s="160"/>
      <c r="W35" s="161"/>
      <c r="X35" s="162" t="str">
        <f t="shared" ref="X35:X49" si="5">IF(V35="","",W35/V35*100)</f>
        <v/>
      </c>
      <c r="Y35" s="10"/>
      <c r="Z35" s="10" t="s">
        <v>560</v>
      </c>
    </row>
    <row r="36" spans="1:29" ht="26.25" customHeight="1" thickTop="1" thickBot="1">
      <c r="A36" s="337"/>
      <c r="B36" s="8" t="s">
        <v>42</v>
      </c>
      <c r="C36" s="24" t="s">
        <v>414</v>
      </c>
      <c r="D36" s="11"/>
      <c r="E36" s="11"/>
      <c r="F36" s="11"/>
      <c r="G36" s="11"/>
      <c r="H36" s="11"/>
      <c r="I36" s="11"/>
      <c r="J36" s="11"/>
      <c r="K36" s="175"/>
      <c r="L36" s="175"/>
      <c r="M36" s="11"/>
      <c r="N36" s="11"/>
      <c r="O36" s="11"/>
      <c r="P36" s="10" t="s">
        <v>484</v>
      </c>
      <c r="Q36" s="12"/>
      <c r="R36" s="13"/>
      <c r="S36" s="43" t="str">
        <f t="shared" si="4"/>
        <v/>
      </c>
      <c r="T36" s="17"/>
      <c r="U36" s="10" t="s">
        <v>416</v>
      </c>
      <c r="V36" s="160">
        <v>1</v>
      </c>
      <c r="W36" s="161"/>
      <c r="X36" s="162">
        <f t="shared" si="5"/>
        <v>0</v>
      </c>
      <c r="Y36" s="10"/>
      <c r="Z36" s="10" t="s">
        <v>560</v>
      </c>
    </row>
    <row r="37" spans="1:29" ht="18" customHeight="1" thickTop="1" thickBot="1">
      <c r="A37" s="337"/>
      <c r="B37" s="8" t="s">
        <v>43</v>
      </c>
      <c r="C37" s="10" t="s">
        <v>418</v>
      </c>
      <c r="D37" s="10"/>
      <c r="E37" s="10"/>
      <c r="F37" s="10"/>
      <c r="G37" s="10"/>
      <c r="H37" s="175"/>
      <c r="I37" s="10"/>
      <c r="J37" s="10"/>
      <c r="K37" s="10"/>
      <c r="L37" s="10"/>
      <c r="M37" s="10"/>
      <c r="N37" s="10"/>
      <c r="O37" s="10"/>
      <c r="P37" s="10" t="s">
        <v>484</v>
      </c>
      <c r="Q37" s="12"/>
      <c r="R37" s="13"/>
      <c r="S37" s="43" t="str">
        <f t="shared" si="4"/>
        <v/>
      </c>
      <c r="T37" s="17"/>
      <c r="U37" s="10" t="s">
        <v>419</v>
      </c>
      <c r="V37" s="160">
        <v>1</v>
      </c>
      <c r="W37" s="161"/>
      <c r="X37" s="162">
        <f t="shared" si="5"/>
        <v>0</v>
      </c>
      <c r="Y37" s="10"/>
      <c r="Z37" s="10" t="s">
        <v>560</v>
      </c>
    </row>
    <row r="38" spans="1:29" s="23" customFormat="1" ht="18" customHeight="1" thickTop="1" thickBot="1">
      <c r="A38" s="337"/>
      <c r="B38" s="8" t="s">
        <v>44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/>
      <c r="Q38" s="20"/>
      <c r="R38" s="110"/>
      <c r="S38" s="43" t="str">
        <f t="shared" si="4"/>
        <v/>
      </c>
      <c r="T38" s="21"/>
      <c r="U38" s="11"/>
      <c r="V38" s="163"/>
      <c r="W38" s="164"/>
      <c r="X38" s="162" t="str">
        <f t="shared" si="5"/>
        <v/>
      </c>
      <c r="Y38" s="11"/>
      <c r="Z38" s="11"/>
      <c r="AB38" s="46"/>
      <c r="AC38" s="46"/>
    </row>
    <row r="39" spans="1:29" ht="14.25" thickTop="1" thickBot="1">
      <c r="A39" s="337"/>
      <c r="B39" s="8" t="s">
        <v>45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2"/>
      <c r="R39" s="13"/>
      <c r="S39" s="43" t="str">
        <f t="shared" si="4"/>
        <v/>
      </c>
      <c r="T39" s="17"/>
      <c r="U39" s="10"/>
      <c r="V39" s="160"/>
      <c r="W39" s="161"/>
      <c r="X39" s="162" t="str">
        <f t="shared" si="5"/>
        <v/>
      </c>
      <c r="Y39" s="10"/>
      <c r="Z39" s="10"/>
    </row>
    <row r="40" spans="1:29" ht="18" customHeight="1" thickTop="1" thickBot="1">
      <c r="A40" s="337"/>
      <c r="B40" s="8" t="s">
        <v>46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2"/>
      <c r="R40" s="13"/>
      <c r="S40" s="43" t="str">
        <f t="shared" si="4"/>
        <v/>
      </c>
      <c r="T40" s="17"/>
      <c r="U40" s="10"/>
      <c r="V40" s="160"/>
      <c r="W40" s="161"/>
      <c r="X40" s="162" t="str">
        <f t="shared" si="5"/>
        <v/>
      </c>
      <c r="Y40" s="10"/>
      <c r="Z40" s="10"/>
    </row>
    <row r="41" spans="1:29" ht="18" customHeight="1" thickTop="1" thickBot="1">
      <c r="A41" s="337"/>
      <c r="B41" s="8" t="s">
        <v>47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2"/>
      <c r="R41" s="13"/>
      <c r="S41" s="43" t="str">
        <f t="shared" si="4"/>
        <v/>
      </c>
      <c r="T41" s="17"/>
      <c r="U41" s="10"/>
      <c r="V41" s="160"/>
      <c r="W41" s="161"/>
      <c r="X41" s="162" t="str">
        <f t="shared" si="5"/>
        <v/>
      </c>
      <c r="Y41" s="10"/>
      <c r="Z41" s="10"/>
    </row>
    <row r="42" spans="1:29" ht="18" customHeight="1" thickTop="1" thickBot="1">
      <c r="A42" s="337"/>
      <c r="B42" s="8" t="s">
        <v>48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2"/>
      <c r="R42" s="13"/>
      <c r="S42" s="43" t="str">
        <f t="shared" si="4"/>
        <v/>
      </c>
      <c r="T42" s="17"/>
      <c r="U42" s="10"/>
      <c r="V42" s="160"/>
      <c r="W42" s="161"/>
      <c r="X42" s="162" t="str">
        <f t="shared" si="5"/>
        <v/>
      </c>
      <c r="Y42" s="10"/>
      <c r="Z42" s="10"/>
    </row>
    <row r="43" spans="1:29" ht="18" customHeight="1" thickTop="1" thickBot="1">
      <c r="A43" s="337"/>
      <c r="B43" s="8" t="s">
        <v>49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2"/>
      <c r="R43" s="13"/>
      <c r="S43" s="43"/>
      <c r="T43" s="17"/>
      <c r="U43" s="10"/>
      <c r="V43" s="160"/>
      <c r="W43" s="161"/>
      <c r="X43" s="162"/>
      <c r="Y43" s="10"/>
      <c r="Z43" s="10"/>
    </row>
    <row r="44" spans="1:29" ht="18" customHeight="1" thickTop="1" thickBot="1">
      <c r="A44" s="337"/>
      <c r="B44" s="8" t="s">
        <v>50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2"/>
      <c r="R44" s="13"/>
      <c r="S44" s="43"/>
      <c r="T44" s="17"/>
      <c r="U44" s="10"/>
      <c r="V44" s="160"/>
      <c r="W44" s="161"/>
      <c r="X44" s="162"/>
      <c r="Y44" s="10"/>
      <c r="Z44" s="10"/>
    </row>
    <row r="45" spans="1:29" ht="18" customHeight="1" thickTop="1" thickBot="1">
      <c r="A45" s="337"/>
      <c r="B45" s="8" t="s">
        <v>349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2"/>
      <c r="R45" s="13"/>
      <c r="S45" s="43"/>
      <c r="T45" s="17"/>
      <c r="U45" s="10"/>
      <c r="V45" s="160"/>
      <c r="W45" s="161"/>
      <c r="X45" s="162"/>
      <c r="Y45" s="10"/>
      <c r="Z45" s="10"/>
    </row>
    <row r="46" spans="1:29" ht="18" customHeight="1" thickTop="1" thickBot="1">
      <c r="A46" s="337"/>
      <c r="B46" s="8" t="s">
        <v>350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2"/>
      <c r="R46" s="13"/>
      <c r="S46" s="43"/>
      <c r="T46" s="17"/>
      <c r="U46" s="10"/>
      <c r="V46" s="160"/>
      <c r="W46" s="161"/>
      <c r="X46" s="162"/>
      <c r="Y46" s="10"/>
      <c r="Z46" s="10"/>
    </row>
    <row r="47" spans="1:29" ht="18" customHeight="1" thickTop="1" thickBot="1">
      <c r="A47" s="337"/>
      <c r="B47" s="8" t="s">
        <v>351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2"/>
      <c r="R47" s="13"/>
      <c r="S47" s="43"/>
      <c r="T47" s="17"/>
      <c r="U47" s="10"/>
      <c r="V47" s="160"/>
      <c r="W47" s="161"/>
      <c r="X47" s="162"/>
      <c r="Y47" s="10"/>
      <c r="Z47" s="10"/>
    </row>
    <row r="48" spans="1:29" ht="18" customHeight="1" thickTop="1" thickBot="1">
      <c r="A48" s="337"/>
      <c r="B48" s="8" t="s">
        <v>352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2"/>
      <c r="R48" s="13"/>
      <c r="S48" s="43" t="str">
        <f>IF(Q48="","",R48/Q48*100)</f>
        <v/>
      </c>
      <c r="T48" s="17"/>
      <c r="U48" s="10"/>
      <c r="V48" s="160"/>
      <c r="W48" s="161"/>
      <c r="X48" s="162" t="str">
        <f t="shared" si="5"/>
        <v/>
      </c>
      <c r="Y48" s="10"/>
      <c r="Z48" s="10"/>
    </row>
    <row r="49" spans="1:29" ht="18" customHeight="1" thickTop="1" thickBot="1">
      <c r="A49" s="337"/>
      <c r="B49" s="8" t="s">
        <v>353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2"/>
      <c r="R49" s="13"/>
      <c r="S49" s="43" t="str">
        <f>IF(Q49="","",R49/Q49*100)</f>
        <v/>
      </c>
      <c r="T49" s="17"/>
      <c r="U49" s="10"/>
      <c r="V49" s="160"/>
      <c r="W49" s="161"/>
      <c r="X49" s="162" t="str">
        <f t="shared" si="5"/>
        <v/>
      </c>
      <c r="Y49" s="10"/>
      <c r="Z49" s="10"/>
    </row>
    <row r="50" spans="1:29" ht="18" customHeight="1" thickTop="1" thickBot="1">
      <c r="A50" s="337"/>
      <c r="B50" s="8"/>
      <c r="C50" s="9" t="str">
        <f>Plan!B6</f>
        <v xml:space="preserve">Hedef 1.4. Hopa Limanının etkin ve verimli hale getirilmesi için çalışmalar yapılacaktır. 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188"/>
      <c r="AB50" s="178">
        <f>SUM(Q51:Q65)</f>
        <v>0</v>
      </c>
      <c r="AC50" s="178">
        <f>SUM(R51:R65)</f>
        <v>0</v>
      </c>
    </row>
    <row r="51" spans="1:29" ht="29.25" customHeight="1" thickTop="1" thickBot="1">
      <c r="A51" s="337"/>
      <c r="B51" s="8" t="s">
        <v>159</v>
      </c>
      <c r="C51" s="10" t="s">
        <v>420</v>
      </c>
      <c r="D51" s="10"/>
      <c r="E51" s="10"/>
      <c r="F51" s="10"/>
      <c r="G51" s="10"/>
      <c r="H51" s="10"/>
      <c r="I51" s="10"/>
      <c r="J51" s="10"/>
      <c r="K51" s="10"/>
      <c r="L51" s="10"/>
      <c r="M51" s="175"/>
      <c r="N51" s="175"/>
      <c r="O51" s="175"/>
      <c r="P51" s="10" t="s">
        <v>499</v>
      </c>
      <c r="Q51" s="12"/>
      <c r="R51" s="13"/>
      <c r="S51" s="43" t="str">
        <f t="shared" ref="S51:S58" si="6">IF(Q51="","",R51/Q51*100)</f>
        <v/>
      </c>
      <c r="T51" s="17"/>
      <c r="U51" s="10" t="s">
        <v>421</v>
      </c>
      <c r="V51" s="160"/>
      <c r="W51" s="161"/>
      <c r="X51" s="162" t="str">
        <f t="shared" ref="X51:X58" si="7">IF(V51="","",W51/V51*100)</f>
        <v/>
      </c>
      <c r="Y51" s="10"/>
      <c r="Z51" s="10" t="s">
        <v>560</v>
      </c>
    </row>
    <row r="52" spans="1:29" ht="24" customHeight="1" thickTop="1" thickBot="1">
      <c r="A52" s="337"/>
      <c r="B52" s="8" t="s">
        <v>160</v>
      </c>
      <c r="C52" s="24" t="s">
        <v>422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0" t="s">
        <v>525</v>
      </c>
      <c r="Q52" s="12"/>
      <c r="R52" s="13"/>
      <c r="S52" s="43" t="str">
        <f t="shared" si="6"/>
        <v/>
      </c>
      <c r="T52" s="17"/>
      <c r="U52" s="10" t="s">
        <v>423</v>
      </c>
      <c r="V52" s="167">
        <v>0.2</v>
      </c>
      <c r="W52" s="161"/>
      <c r="X52" s="162">
        <f t="shared" si="7"/>
        <v>0</v>
      </c>
      <c r="Y52" s="10"/>
      <c r="Z52" s="10" t="s">
        <v>560</v>
      </c>
    </row>
    <row r="53" spans="1:29" ht="36.75" customHeight="1" thickTop="1" thickBot="1">
      <c r="A53" s="337"/>
      <c r="B53" s="8" t="s">
        <v>161</v>
      </c>
      <c r="C53" s="10" t="s">
        <v>425</v>
      </c>
      <c r="D53" s="10"/>
      <c r="E53" s="175"/>
      <c r="F53" s="175"/>
      <c r="G53" s="175"/>
      <c r="H53" s="10"/>
      <c r="I53" s="10"/>
      <c r="J53" s="10"/>
      <c r="K53" s="10"/>
      <c r="L53" s="10"/>
      <c r="M53" s="10"/>
      <c r="N53" s="10"/>
      <c r="O53" s="10"/>
      <c r="P53" s="10" t="s">
        <v>569</v>
      </c>
      <c r="Q53" s="12"/>
      <c r="R53" s="13"/>
      <c r="S53" s="43" t="str">
        <f t="shared" si="6"/>
        <v/>
      </c>
      <c r="T53" s="17"/>
      <c r="U53" s="10" t="s">
        <v>424</v>
      </c>
      <c r="V53" s="160">
        <v>2</v>
      </c>
      <c r="W53" s="161"/>
      <c r="X53" s="162">
        <f t="shared" si="7"/>
        <v>0</v>
      </c>
      <c r="Y53" s="10"/>
      <c r="Z53" s="10" t="s">
        <v>560</v>
      </c>
    </row>
    <row r="54" spans="1:29" s="23" customFormat="1" ht="37.5" customHeight="1" thickTop="1" thickBot="1">
      <c r="A54" s="337"/>
      <c r="B54" s="8" t="s">
        <v>162</v>
      </c>
      <c r="C54" s="10" t="s">
        <v>426</v>
      </c>
      <c r="D54" s="10"/>
      <c r="E54" s="10"/>
      <c r="F54" s="10"/>
      <c r="G54" s="175"/>
      <c r="H54" s="175"/>
      <c r="I54" s="175"/>
      <c r="J54" s="10"/>
      <c r="K54" s="10"/>
      <c r="L54" s="10"/>
      <c r="M54" s="10"/>
      <c r="N54" s="10"/>
      <c r="O54" s="10"/>
      <c r="P54" s="11" t="s">
        <v>397</v>
      </c>
      <c r="Q54" s="20"/>
      <c r="R54" s="110"/>
      <c r="S54" s="43" t="str">
        <f t="shared" si="6"/>
        <v/>
      </c>
      <c r="T54" s="21"/>
      <c r="U54" s="11" t="s">
        <v>556</v>
      </c>
      <c r="V54" s="163">
        <v>1</v>
      </c>
      <c r="W54" s="164"/>
      <c r="X54" s="162">
        <f t="shared" si="7"/>
        <v>0</v>
      </c>
      <c r="Y54" s="11"/>
      <c r="Z54" s="11"/>
      <c r="AB54" s="46"/>
      <c r="AC54" s="46"/>
    </row>
    <row r="55" spans="1:29" ht="18" customHeight="1" thickTop="1" thickBot="1">
      <c r="A55" s="337"/>
      <c r="B55" s="8" t="s">
        <v>163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2"/>
      <c r="R55" s="13"/>
      <c r="S55" s="43" t="str">
        <f t="shared" si="6"/>
        <v/>
      </c>
      <c r="T55" s="17"/>
      <c r="U55" s="10"/>
      <c r="V55" s="160"/>
      <c r="W55" s="161"/>
      <c r="X55" s="162" t="str">
        <f t="shared" si="7"/>
        <v/>
      </c>
      <c r="Y55" s="10"/>
      <c r="Z55" s="10"/>
    </row>
    <row r="56" spans="1:29" ht="18" customHeight="1" thickTop="1" thickBot="1">
      <c r="A56" s="337"/>
      <c r="B56" s="8" t="s">
        <v>164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"/>
      <c r="R56" s="13"/>
      <c r="S56" s="43" t="str">
        <f t="shared" si="6"/>
        <v/>
      </c>
      <c r="T56" s="17"/>
      <c r="U56" s="10"/>
      <c r="V56" s="160"/>
      <c r="W56" s="161"/>
      <c r="X56" s="162" t="str">
        <f t="shared" si="7"/>
        <v/>
      </c>
      <c r="Y56" s="10"/>
      <c r="Z56" s="10"/>
    </row>
    <row r="57" spans="1:29" ht="18" customHeight="1" thickTop="1" thickBot="1">
      <c r="A57" s="337"/>
      <c r="B57" s="8" t="s">
        <v>165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2"/>
      <c r="R57" s="13"/>
      <c r="S57" s="43" t="str">
        <f t="shared" si="6"/>
        <v/>
      </c>
      <c r="T57" s="17"/>
      <c r="U57" s="10"/>
      <c r="V57" s="160"/>
      <c r="W57" s="161"/>
      <c r="X57" s="162" t="str">
        <f t="shared" si="7"/>
        <v/>
      </c>
      <c r="Y57" s="10"/>
      <c r="Z57" s="10"/>
    </row>
    <row r="58" spans="1:29" ht="18" customHeight="1" thickTop="1" thickBot="1">
      <c r="A58" s="337"/>
      <c r="B58" s="8" t="s">
        <v>166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3"/>
      <c r="S58" s="43" t="str">
        <f t="shared" si="6"/>
        <v/>
      </c>
      <c r="T58" s="17"/>
      <c r="U58" s="10"/>
      <c r="V58" s="160"/>
      <c r="W58" s="161"/>
      <c r="X58" s="162" t="str">
        <f t="shared" si="7"/>
        <v/>
      </c>
      <c r="Y58" s="10"/>
      <c r="Z58" s="10"/>
    </row>
    <row r="59" spans="1:29" ht="18" customHeight="1" thickTop="1" thickBot="1">
      <c r="A59" s="337"/>
      <c r="B59" s="8" t="s">
        <v>167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2"/>
      <c r="R59" s="13"/>
      <c r="S59" s="43"/>
      <c r="T59" s="17"/>
      <c r="U59" s="10"/>
      <c r="V59" s="160"/>
      <c r="W59" s="161"/>
      <c r="X59" s="162"/>
      <c r="Y59" s="10"/>
      <c r="Z59" s="10"/>
    </row>
    <row r="60" spans="1:29" ht="18" customHeight="1" thickTop="1" thickBot="1">
      <c r="A60" s="337"/>
      <c r="B60" s="8" t="s">
        <v>168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  <c r="S60" s="43"/>
      <c r="T60" s="17"/>
      <c r="U60" s="10"/>
      <c r="V60" s="160"/>
      <c r="W60" s="161"/>
      <c r="X60" s="162"/>
      <c r="Y60" s="10"/>
      <c r="Z60" s="10"/>
    </row>
    <row r="61" spans="1:29" ht="18" customHeight="1" thickTop="1" thickBot="1">
      <c r="A61" s="337"/>
      <c r="B61" s="8" t="s">
        <v>344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2"/>
      <c r="R61" s="13"/>
      <c r="S61" s="43"/>
      <c r="T61" s="17"/>
      <c r="U61" s="10"/>
      <c r="V61" s="160"/>
      <c r="W61" s="161"/>
      <c r="X61" s="162"/>
      <c r="Y61" s="10"/>
      <c r="Z61" s="10"/>
    </row>
    <row r="62" spans="1:29" ht="18" customHeight="1" thickTop="1" thickBot="1">
      <c r="A62" s="337"/>
      <c r="B62" s="8" t="s">
        <v>345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2"/>
      <c r="R62" s="13"/>
      <c r="S62" s="43"/>
      <c r="T62" s="17"/>
      <c r="U62" s="10"/>
      <c r="V62" s="160"/>
      <c r="W62" s="161"/>
      <c r="X62" s="162"/>
      <c r="Y62" s="10"/>
      <c r="Z62" s="10"/>
    </row>
    <row r="63" spans="1:29" ht="18" customHeight="1" thickTop="1" thickBot="1">
      <c r="A63" s="337"/>
      <c r="B63" s="8" t="s">
        <v>346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2"/>
      <c r="R63" s="13"/>
      <c r="S63" s="43"/>
      <c r="T63" s="17"/>
      <c r="U63" s="10"/>
      <c r="V63" s="160"/>
      <c r="W63" s="161"/>
      <c r="X63" s="162"/>
      <c r="Y63" s="10"/>
      <c r="Z63" s="10"/>
    </row>
    <row r="64" spans="1:29" ht="18" customHeight="1" thickTop="1" thickBot="1">
      <c r="A64" s="337"/>
      <c r="B64" s="8" t="s">
        <v>347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2"/>
      <c r="R64" s="13"/>
      <c r="S64" s="43"/>
      <c r="T64" s="17"/>
      <c r="U64" s="10"/>
      <c r="V64" s="160"/>
      <c r="W64" s="161"/>
      <c r="X64" s="162"/>
      <c r="Y64" s="10"/>
      <c r="Z64" s="10"/>
    </row>
    <row r="65" spans="1:29" ht="18" customHeight="1" thickTop="1" thickBot="1">
      <c r="A65" s="337"/>
      <c r="B65" s="8" t="s">
        <v>348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2"/>
      <c r="R65" s="13"/>
      <c r="S65" s="43"/>
      <c r="T65" s="17"/>
      <c r="U65" s="10"/>
      <c r="V65" s="160"/>
      <c r="W65" s="161"/>
      <c r="X65" s="162"/>
      <c r="Y65" s="10"/>
      <c r="Z65" s="10"/>
    </row>
    <row r="66" spans="1:29" ht="14.25" thickTop="1" thickBot="1">
      <c r="A66" s="337"/>
      <c r="B66" s="8"/>
      <c r="C66" s="9" t="str">
        <f>Plan!B7</f>
        <v xml:space="preserve">Hedef 1.5. Gürcistan, Rusya ve İran ile ticaretin gelişmesi için çalışmalar yapılacaktır. 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341"/>
      <c r="Q66" s="341"/>
      <c r="R66" s="341"/>
      <c r="S66" s="341"/>
      <c r="T66" s="341"/>
      <c r="U66" s="341"/>
      <c r="V66" s="341"/>
      <c r="W66" s="341"/>
      <c r="X66" s="341"/>
      <c r="Y66" s="341"/>
      <c r="Z66" s="188"/>
      <c r="AB66" s="178">
        <f>SUM(Q67:Q76)</f>
        <v>12500</v>
      </c>
      <c r="AC66" s="178">
        <f>SUM(R67:R76)</f>
        <v>0</v>
      </c>
    </row>
    <row r="67" spans="1:29" ht="24" customHeight="1" thickTop="1" thickBot="1">
      <c r="A67" s="337"/>
      <c r="B67" s="8" t="s">
        <v>188</v>
      </c>
      <c r="C67" s="10" t="s">
        <v>428</v>
      </c>
      <c r="D67" s="175"/>
      <c r="E67" s="175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 t="s">
        <v>499</v>
      </c>
      <c r="Q67" s="12">
        <v>2500</v>
      </c>
      <c r="R67" s="13"/>
      <c r="S67" s="43">
        <f t="shared" ref="S67:S76" si="8">IF(Q67="","",R67/Q67*100)</f>
        <v>0</v>
      </c>
      <c r="T67" s="17" t="s">
        <v>547</v>
      </c>
      <c r="U67" s="10" t="s">
        <v>429</v>
      </c>
      <c r="V67" s="160">
        <v>3</v>
      </c>
      <c r="W67" s="16"/>
      <c r="X67" s="43">
        <f t="shared" ref="X67:X76" si="9">IF(V67="","",W67/V67*100)</f>
        <v>0</v>
      </c>
      <c r="Y67" s="10"/>
      <c r="Z67" s="10" t="s">
        <v>560</v>
      </c>
    </row>
    <row r="68" spans="1:29" ht="27" customHeight="1" thickTop="1" thickBot="1">
      <c r="A68" s="337"/>
      <c r="B68" s="8" t="s">
        <v>189</v>
      </c>
      <c r="C68" s="24" t="s">
        <v>430</v>
      </c>
      <c r="D68" s="11"/>
      <c r="E68" s="11"/>
      <c r="F68" s="11"/>
      <c r="G68" s="11"/>
      <c r="H68" s="11"/>
      <c r="I68" s="11"/>
      <c r="J68" s="11"/>
      <c r="K68" s="11"/>
      <c r="M68" s="175"/>
      <c r="N68" s="175"/>
      <c r="O68" s="11"/>
      <c r="P68" s="10" t="s">
        <v>499</v>
      </c>
      <c r="Q68" s="12">
        <v>5000</v>
      </c>
      <c r="R68" s="13"/>
      <c r="S68" s="43">
        <f t="shared" si="8"/>
        <v>0</v>
      </c>
      <c r="T68" s="17" t="s">
        <v>548</v>
      </c>
      <c r="U68" s="10" t="s">
        <v>431</v>
      </c>
      <c r="V68" s="160">
        <v>1</v>
      </c>
      <c r="W68" s="16"/>
      <c r="X68" s="43">
        <f t="shared" si="9"/>
        <v>0</v>
      </c>
      <c r="Y68" s="10"/>
      <c r="Z68" s="10" t="s">
        <v>560</v>
      </c>
    </row>
    <row r="69" spans="1:29" ht="26.25" customHeight="1" thickTop="1" thickBot="1">
      <c r="A69" s="337"/>
      <c r="B69" s="8" t="s">
        <v>190</v>
      </c>
      <c r="C69" s="10" t="s">
        <v>432</v>
      </c>
      <c r="D69" s="10"/>
      <c r="E69" s="10"/>
      <c r="F69" s="10"/>
      <c r="G69" s="175"/>
      <c r="H69" s="175"/>
      <c r="I69" s="175"/>
      <c r="J69" s="10"/>
      <c r="K69" s="10"/>
      <c r="L69" s="10"/>
      <c r="M69" s="10"/>
      <c r="N69" s="10"/>
      <c r="O69" s="10"/>
      <c r="P69" s="10" t="s">
        <v>499</v>
      </c>
      <c r="Q69" s="12">
        <v>5000</v>
      </c>
      <c r="R69" s="13"/>
      <c r="S69" s="43">
        <f t="shared" si="8"/>
        <v>0</v>
      </c>
      <c r="T69" s="17" t="s">
        <v>548</v>
      </c>
      <c r="U69" s="10" t="s">
        <v>433</v>
      </c>
      <c r="V69" s="160">
        <v>1</v>
      </c>
      <c r="W69" s="16"/>
      <c r="X69" s="43">
        <f t="shared" si="9"/>
        <v>0</v>
      </c>
      <c r="Y69" s="10"/>
      <c r="Z69" s="10" t="s">
        <v>560</v>
      </c>
    </row>
    <row r="70" spans="1:29" s="23" customFormat="1" ht="18" customHeight="1" thickTop="1" thickBot="1">
      <c r="A70" s="337"/>
      <c r="B70" s="8" t="s">
        <v>191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20"/>
      <c r="R70" s="110"/>
      <c r="S70" s="43" t="str">
        <f t="shared" si="8"/>
        <v/>
      </c>
      <c r="T70" s="21"/>
      <c r="U70" s="11"/>
      <c r="V70" s="22"/>
      <c r="W70" s="27"/>
      <c r="X70" s="43" t="str">
        <f t="shared" si="9"/>
        <v/>
      </c>
      <c r="Y70" s="11"/>
      <c r="Z70" s="11"/>
      <c r="AB70" s="46"/>
      <c r="AC70" s="46"/>
    </row>
    <row r="71" spans="1:29" ht="18" customHeight="1" thickTop="1" thickBot="1">
      <c r="A71" s="337"/>
      <c r="B71" s="8" t="s">
        <v>192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2"/>
      <c r="R71" s="13"/>
      <c r="S71" s="43" t="str">
        <f t="shared" si="8"/>
        <v/>
      </c>
      <c r="T71" s="17"/>
      <c r="U71" s="10"/>
      <c r="V71" s="15"/>
      <c r="W71" s="16"/>
      <c r="X71" s="43" t="str">
        <f t="shared" si="9"/>
        <v/>
      </c>
      <c r="Y71" s="10"/>
      <c r="Z71" s="10"/>
    </row>
    <row r="72" spans="1:29" ht="18" customHeight="1" thickTop="1" thickBot="1">
      <c r="A72" s="337"/>
      <c r="B72" s="8" t="s">
        <v>193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2"/>
      <c r="R72" s="13"/>
      <c r="S72" s="43" t="str">
        <f t="shared" si="8"/>
        <v/>
      </c>
      <c r="T72" s="17"/>
      <c r="U72" s="10"/>
      <c r="V72" s="15"/>
      <c r="W72" s="16"/>
      <c r="X72" s="43" t="str">
        <f t="shared" si="9"/>
        <v/>
      </c>
      <c r="Y72" s="10"/>
      <c r="Z72" s="10"/>
    </row>
    <row r="73" spans="1:29" ht="18" customHeight="1" thickTop="1" thickBot="1">
      <c r="A73" s="337"/>
      <c r="B73" s="8" t="s">
        <v>194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2"/>
      <c r="R73" s="13"/>
      <c r="S73" s="43" t="str">
        <f t="shared" si="8"/>
        <v/>
      </c>
      <c r="T73" s="17"/>
      <c r="U73" s="10"/>
      <c r="V73" s="15"/>
      <c r="W73" s="16"/>
      <c r="X73" s="43" t="str">
        <f t="shared" si="9"/>
        <v/>
      </c>
      <c r="Y73" s="10"/>
      <c r="Z73" s="10"/>
    </row>
    <row r="74" spans="1:29" ht="18" customHeight="1" thickTop="1" thickBot="1">
      <c r="A74" s="337"/>
      <c r="B74" s="8" t="s">
        <v>195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2"/>
      <c r="R74" s="13"/>
      <c r="S74" s="43" t="str">
        <f t="shared" si="8"/>
        <v/>
      </c>
      <c r="T74" s="17"/>
      <c r="U74" s="10"/>
      <c r="V74" s="15"/>
      <c r="W74" s="16"/>
      <c r="X74" s="43" t="str">
        <f t="shared" si="9"/>
        <v/>
      </c>
      <c r="Y74" s="10"/>
      <c r="Z74" s="10"/>
    </row>
    <row r="75" spans="1:29" ht="18" customHeight="1" thickTop="1" thickBot="1">
      <c r="A75" s="337"/>
      <c r="B75" s="8" t="s">
        <v>196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2"/>
      <c r="R75" s="13"/>
      <c r="S75" s="43" t="str">
        <f t="shared" si="8"/>
        <v/>
      </c>
      <c r="T75" s="17"/>
      <c r="U75" s="10"/>
      <c r="V75" s="15"/>
      <c r="W75" s="16"/>
      <c r="X75" s="43" t="str">
        <f t="shared" si="9"/>
        <v/>
      </c>
      <c r="Y75" s="10"/>
      <c r="Z75" s="10"/>
    </row>
    <row r="76" spans="1:29" ht="18" customHeight="1" thickTop="1" thickBot="1">
      <c r="A76" s="337"/>
      <c r="B76" s="8" t="s">
        <v>197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2"/>
      <c r="R76" s="13"/>
      <c r="S76" s="43" t="str">
        <f t="shared" si="8"/>
        <v/>
      </c>
      <c r="T76" s="17"/>
      <c r="U76" s="10"/>
      <c r="V76" s="15"/>
      <c r="W76" s="16"/>
      <c r="X76" s="43" t="str">
        <f t="shared" si="9"/>
        <v/>
      </c>
      <c r="Y76" s="10"/>
      <c r="Z76" s="10"/>
    </row>
    <row r="77" spans="1:29" ht="18" hidden="1" customHeight="1" thickTop="1" thickBot="1">
      <c r="A77" s="337"/>
      <c r="B77" s="8"/>
      <c r="C77" s="9">
        <f>Plan!B8</f>
        <v>0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341"/>
      <c r="Q77" s="341"/>
      <c r="R77" s="341"/>
      <c r="S77" s="341"/>
      <c r="T77" s="341"/>
      <c r="U77" s="341"/>
      <c r="V77" s="341"/>
      <c r="W77" s="341"/>
      <c r="X77" s="341"/>
      <c r="Y77" s="341"/>
      <c r="Z77" s="188"/>
      <c r="AB77" s="178">
        <f>SUM(Q78:Q87)</f>
        <v>0</v>
      </c>
      <c r="AC77" s="178">
        <f>SUM(R78:R87)</f>
        <v>0</v>
      </c>
    </row>
    <row r="78" spans="1:29" ht="18" hidden="1" customHeight="1" thickTop="1" thickBot="1">
      <c r="A78" s="337"/>
      <c r="B78" s="8" t="s">
        <v>188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2"/>
      <c r="R78" s="13"/>
      <c r="S78" s="43" t="str">
        <f t="shared" ref="S78:S87" si="10">IF(Q78="","",R78/Q78*100)</f>
        <v/>
      </c>
      <c r="T78" s="17"/>
      <c r="U78" s="10"/>
      <c r="V78" s="15"/>
      <c r="W78" s="16"/>
      <c r="X78" s="43" t="str">
        <f t="shared" ref="X78:X87" si="11">IF(V78="","",W78/V78*100)</f>
        <v/>
      </c>
      <c r="Y78" s="10"/>
      <c r="Z78" s="10"/>
    </row>
    <row r="79" spans="1:29" ht="18" hidden="1" customHeight="1" thickTop="1" thickBot="1">
      <c r="A79" s="337"/>
      <c r="B79" s="8" t="s">
        <v>189</v>
      </c>
      <c r="C79" s="2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0"/>
      <c r="Q79" s="12"/>
      <c r="R79" s="13"/>
      <c r="S79" s="43" t="str">
        <f t="shared" si="10"/>
        <v/>
      </c>
      <c r="T79" s="17"/>
      <c r="U79" s="10"/>
      <c r="V79" s="15"/>
      <c r="W79" s="16"/>
      <c r="X79" s="43" t="str">
        <f t="shared" si="11"/>
        <v/>
      </c>
      <c r="Y79" s="10"/>
      <c r="Z79" s="10"/>
    </row>
    <row r="80" spans="1:29" ht="18" hidden="1" customHeight="1" thickTop="1" thickBot="1">
      <c r="A80" s="337"/>
      <c r="B80" s="8" t="s">
        <v>190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2"/>
      <c r="R80" s="13"/>
      <c r="S80" s="43" t="str">
        <f t="shared" si="10"/>
        <v/>
      </c>
      <c r="T80" s="17"/>
      <c r="U80" s="10"/>
      <c r="V80" s="15"/>
      <c r="W80" s="16"/>
      <c r="X80" s="43" t="str">
        <f t="shared" si="11"/>
        <v/>
      </c>
      <c r="Y80" s="10"/>
      <c r="Z80" s="10"/>
    </row>
    <row r="81" spans="1:29" s="23" customFormat="1" ht="18" hidden="1" customHeight="1" thickTop="1" thickBot="1">
      <c r="A81" s="337"/>
      <c r="B81" s="8" t="s">
        <v>191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  <c r="Q81" s="20"/>
      <c r="R81" s="110"/>
      <c r="S81" s="43" t="str">
        <f t="shared" si="10"/>
        <v/>
      </c>
      <c r="T81" s="21"/>
      <c r="U81" s="11"/>
      <c r="V81" s="22"/>
      <c r="W81" s="27"/>
      <c r="X81" s="43" t="str">
        <f t="shared" si="11"/>
        <v/>
      </c>
      <c r="Y81" s="11"/>
      <c r="Z81" s="11"/>
      <c r="AB81" s="46"/>
      <c r="AC81" s="46"/>
    </row>
    <row r="82" spans="1:29" ht="18" hidden="1" customHeight="1" thickTop="1" thickBot="1">
      <c r="A82" s="337"/>
      <c r="B82" s="8" t="s">
        <v>192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2"/>
      <c r="R82" s="13"/>
      <c r="S82" s="43" t="str">
        <f t="shared" si="10"/>
        <v/>
      </c>
      <c r="T82" s="17"/>
      <c r="U82" s="10"/>
      <c r="V82" s="15"/>
      <c r="W82" s="16"/>
      <c r="X82" s="43" t="str">
        <f t="shared" si="11"/>
        <v/>
      </c>
      <c r="Y82" s="10"/>
      <c r="Z82" s="10"/>
    </row>
    <row r="83" spans="1:29" ht="18" hidden="1" customHeight="1" thickTop="1" thickBot="1">
      <c r="A83" s="337"/>
      <c r="B83" s="8" t="s">
        <v>193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2"/>
      <c r="R83" s="13"/>
      <c r="S83" s="43" t="str">
        <f t="shared" si="10"/>
        <v/>
      </c>
      <c r="T83" s="17"/>
      <c r="U83" s="10"/>
      <c r="V83" s="15"/>
      <c r="W83" s="16"/>
      <c r="X83" s="43" t="str">
        <f t="shared" si="11"/>
        <v/>
      </c>
      <c r="Y83" s="10"/>
      <c r="Z83" s="10"/>
    </row>
    <row r="84" spans="1:29" ht="18" hidden="1" customHeight="1" thickTop="1" thickBot="1">
      <c r="A84" s="337"/>
      <c r="B84" s="8" t="s">
        <v>194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2"/>
      <c r="R84" s="13"/>
      <c r="S84" s="43" t="str">
        <f t="shared" si="10"/>
        <v/>
      </c>
      <c r="T84" s="17"/>
      <c r="U84" s="10"/>
      <c r="V84" s="15"/>
      <c r="W84" s="16"/>
      <c r="X84" s="43" t="str">
        <f t="shared" si="11"/>
        <v/>
      </c>
      <c r="Y84" s="10"/>
      <c r="Z84" s="10"/>
    </row>
    <row r="85" spans="1:29" ht="18" hidden="1" customHeight="1" thickTop="1" thickBot="1">
      <c r="A85" s="337"/>
      <c r="B85" s="8" t="s">
        <v>195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2"/>
      <c r="R85" s="13"/>
      <c r="S85" s="43" t="str">
        <f t="shared" si="10"/>
        <v/>
      </c>
      <c r="T85" s="17"/>
      <c r="U85" s="10"/>
      <c r="V85" s="15"/>
      <c r="W85" s="16"/>
      <c r="X85" s="43" t="str">
        <f t="shared" si="11"/>
        <v/>
      </c>
      <c r="Y85" s="10"/>
      <c r="Z85" s="10"/>
    </row>
    <row r="86" spans="1:29" ht="18" hidden="1" customHeight="1" thickTop="1" thickBot="1">
      <c r="A86" s="337"/>
      <c r="B86" s="8" t="s">
        <v>196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2"/>
      <c r="R86" s="13"/>
      <c r="S86" s="43" t="str">
        <f t="shared" si="10"/>
        <v/>
      </c>
      <c r="T86" s="17"/>
      <c r="U86" s="10"/>
      <c r="V86" s="15"/>
      <c r="W86" s="16"/>
      <c r="X86" s="43" t="str">
        <f t="shared" si="11"/>
        <v/>
      </c>
      <c r="Y86" s="10"/>
      <c r="Z86" s="10"/>
    </row>
    <row r="87" spans="1:29" ht="18" hidden="1" customHeight="1" thickTop="1" thickBot="1">
      <c r="A87" s="337"/>
      <c r="B87" s="8" t="s">
        <v>197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2"/>
      <c r="R87" s="13"/>
      <c r="S87" s="43" t="str">
        <f t="shared" si="10"/>
        <v/>
      </c>
      <c r="T87" s="17"/>
      <c r="U87" s="10"/>
      <c r="V87" s="15"/>
      <c r="W87" s="16"/>
      <c r="X87" s="43" t="str">
        <f t="shared" si="11"/>
        <v/>
      </c>
      <c r="Y87" s="10"/>
      <c r="Z87" s="10"/>
    </row>
    <row r="88" spans="1:29" ht="18" customHeight="1" thickTop="1" thickBot="1">
      <c r="A88" s="337"/>
      <c r="B88" s="8"/>
      <c r="C88" s="9" t="str">
        <f>Plan!B9</f>
        <v>Hedef 1.6. İstihdamın artırılması için çalışmalar yapılacaktır.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341"/>
      <c r="Q88" s="341"/>
      <c r="R88" s="341"/>
      <c r="S88" s="341"/>
      <c r="T88" s="341"/>
      <c r="U88" s="341"/>
      <c r="V88" s="341"/>
      <c r="W88" s="341"/>
      <c r="X88" s="341"/>
      <c r="Y88" s="341"/>
      <c r="Z88" s="188"/>
      <c r="AB88" s="178">
        <f>SUM(Q89:Q98)</f>
        <v>0</v>
      </c>
      <c r="AC88" s="178">
        <f>SUM(R89:R98)</f>
        <v>0</v>
      </c>
    </row>
    <row r="89" spans="1:29" ht="33.75" customHeight="1" thickTop="1" thickBot="1">
      <c r="A89" s="337"/>
      <c r="B89" s="8" t="s">
        <v>198</v>
      </c>
      <c r="C89" s="10" t="s">
        <v>435</v>
      </c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0" t="s">
        <v>397</v>
      </c>
      <c r="Q89" s="12"/>
      <c r="R89" s="13"/>
      <c r="S89" s="43" t="str">
        <f t="shared" ref="S89:S98" si="12">IF(Q89="","",R89/Q89*100)</f>
        <v/>
      </c>
      <c r="T89" s="17"/>
      <c r="U89" s="10" t="s">
        <v>557</v>
      </c>
      <c r="V89" s="160">
        <v>2</v>
      </c>
      <c r="W89" s="16"/>
      <c r="X89" s="43">
        <f t="shared" ref="X89:X98" si="13">IF(V89="","",W89/V89*100)</f>
        <v>0</v>
      </c>
      <c r="Y89" s="10"/>
      <c r="Z89" s="10" t="s">
        <v>560</v>
      </c>
    </row>
    <row r="90" spans="1:29" ht="26.25" customHeight="1" thickTop="1" thickBot="1">
      <c r="A90" s="337"/>
      <c r="B90" s="8" t="s">
        <v>199</v>
      </c>
      <c r="C90" s="24" t="s">
        <v>437</v>
      </c>
      <c r="D90" s="11"/>
      <c r="E90" s="11"/>
      <c r="G90" s="175"/>
      <c r="H90" s="175"/>
      <c r="I90" s="175"/>
      <c r="J90" s="175"/>
      <c r="K90" s="175"/>
      <c r="L90" s="175"/>
      <c r="M90" s="175"/>
      <c r="N90" s="175"/>
      <c r="O90" s="175"/>
      <c r="P90" s="10" t="s">
        <v>499</v>
      </c>
      <c r="Q90" s="12"/>
      <c r="R90" s="13"/>
      <c r="S90" s="43" t="str">
        <f t="shared" si="12"/>
        <v/>
      </c>
      <c r="T90" s="17"/>
      <c r="U90" s="10" t="s">
        <v>436</v>
      </c>
      <c r="V90" s="160">
        <v>2</v>
      </c>
      <c r="W90" s="16"/>
      <c r="X90" s="43">
        <f t="shared" si="13"/>
        <v>0</v>
      </c>
      <c r="Y90" s="10"/>
      <c r="Z90" s="10" t="s">
        <v>560</v>
      </c>
    </row>
    <row r="91" spans="1:29" ht="27" customHeight="1" thickTop="1" thickBot="1">
      <c r="A91" s="337"/>
      <c r="B91" s="8" t="s">
        <v>200</v>
      </c>
      <c r="C91" s="10" t="s">
        <v>581</v>
      </c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0" t="s">
        <v>524</v>
      </c>
      <c r="Q91" s="12"/>
      <c r="R91" s="13"/>
      <c r="S91" s="43" t="str">
        <f t="shared" si="12"/>
        <v/>
      </c>
      <c r="T91" s="17"/>
      <c r="U91" s="10" t="s">
        <v>438</v>
      </c>
      <c r="V91" s="15">
        <v>0.1</v>
      </c>
      <c r="W91" s="16"/>
      <c r="X91" s="43">
        <f t="shared" si="13"/>
        <v>0</v>
      </c>
      <c r="Y91" s="10"/>
      <c r="Z91" s="10" t="s">
        <v>560</v>
      </c>
    </row>
    <row r="92" spans="1:29" s="23" customFormat="1" ht="24" customHeight="1" thickTop="1" thickBot="1">
      <c r="A92" s="337"/>
      <c r="B92" s="8" t="s">
        <v>201</v>
      </c>
      <c r="C92" s="10" t="s">
        <v>439</v>
      </c>
      <c r="D92" s="10"/>
      <c r="E92" s="10"/>
      <c r="F92" s="10"/>
      <c r="G92" s="10"/>
      <c r="H92" s="10"/>
      <c r="I92" s="10"/>
      <c r="J92" s="10"/>
      <c r="K92" s="10"/>
      <c r="L92" s="175"/>
      <c r="M92" s="175"/>
      <c r="N92" s="10"/>
      <c r="O92" s="10"/>
      <c r="P92" s="11" t="s">
        <v>484</v>
      </c>
      <c r="Q92" s="20"/>
      <c r="R92" s="110"/>
      <c r="S92" s="43" t="str">
        <f t="shared" si="12"/>
        <v/>
      </c>
      <c r="T92" s="21"/>
      <c r="U92" s="11" t="s">
        <v>558</v>
      </c>
      <c r="V92" s="163">
        <v>1</v>
      </c>
      <c r="W92" s="27"/>
      <c r="X92" s="43">
        <f t="shared" si="13"/>
        <v>0</v>
      </c>
      <c r="Y92" s="11"/>
      <c r="Z92" s="10" t="s">
        <v>560</v>
      </c>
      <c r="AB92" s="46"/>
      <c r="AC92" s="46"/>
    </row>
    <row r="93" spans="1:29" ht="24.75" customHeight="1" thickTop="1" thickBot="1">
      <c r="A93" s="337"/>
      <c r="B93" s="8" t="s">
        <v>202</v>
      </c>
      <c r="C93" s="10" t="s">
        <v>440</v>
      </c>
      <c r="D93" s="10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0" t="s">
        <v>499</v>
      </c>
      <c r="Q93" s="12"/>
      <c r="R93" s="13"/>
      <c r="S93" s="43" t="str">
        <f t="shared" si="12"/>
        <v/>
      </c>
      <c r="T93" s="17"/>
      <c r="U93" s="10" t="s">
        <v>559</v>
      </c>
      <c r="V93" s="160">
        <v>5</v>
      </c>
      <c r="W93" s="16"/>
      <c r="X93" s="43">
        <f t="shared" si="13"/>
        <v>0</v>
      </c>
      <c r="Y93" s="10"/>
      <c r="Z93" s="10" t="s">
        <v>560</v>
      </c>
    </row>
    <row r="94" spans="1:29" ht="18" customHeight="1" thickTop="1" thickBot="1">
      <c r="A94" s="337"/>
      <c r="B94" s="8" t="s">
        <v>203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2"/>
      <c r="R94" s="13"/>
      <c r="S94" s="43" t="str">
        <f t="shared" si="12"/>
        <v/>
      </c>
      <c r="T94" s="17"/>
      <c r="U94" s="10"/>
      <c r="V94" s="15"/>
      <c r="W94" s="16"/>
      <c r="X94" s="43" t="str">
        <f t="shared" si="13"/>
        <v/>
      </c>
      <c r="Y94" s="10"/>
      <c r="Z94" s="10"/>
    </row>
    <row r="95" spans="1:29" ht="18" customHeight="1" thickTop="1" thickBot="1">
      <c r="A95" s="337"/>
      <c r="B95" s="8" t="s">
        <v>204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2"/>
      <c r="R95" s="13"/>
      <c r="S95" s="43" t="str">
        <f t="shared" si="12"/>
        <v/>
      </c>
      <c r="T95" s="17"/>
      <c r="U95" s="10"/>
      <c r="V95" s="15"/>
      <c r="W95" s="16"/>
      <c r="X95" s="43" t="str">
        <f t="shared" si="13"/>
        <v/>
      </c>
      <c r="Y95" s="10"/>
      <c r="Z95" s="10"/>
    </row>
    <row r="96" spans="1:29" ht="18" customHeight="1" thickTop="1" thickBot="1">
      <c r="A96" s="337"/>
      <c r="B96" s="8" t="s">
        <v>205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2"/>
      <c r="R96" s="13"/>
      <c r="S96" s="43" t="str">
        <f t="shared" si="12"/>
        <v/>
      </c>
      <c r="T96" s="17"/>
      <c r="U96" s="10"/>
      <c r="V96" s="15"/>
      <c r="W96" s="16"/>
      <c r="X96" s="43" t="str">
        <f t="shared" si="13"/>
        <v/>
      </c>
      <c r="Y96" s="10"/>
      <c r="Z96" s="10"/>
    </row>
    <row r="97" spans="1:29" ht="18" customHeight="1" thickTop="1" thickBot="1">
      <c r="A97" s="337"/>
      <c r="B97" s="8" t="s">
        <v>206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2"/>
      <c r="R97" s="13"/>
      <c r="S97" s="43" t="str">
        <f t="shared" si="12"/>
        <v/>
      </c>
      <c r="T97" s="17"/>
      <c r="U97" s="10"/>
      <c r="V97" s="15"/>
      <c r="W97" s="16"/>
      <c r="X97" s="43" t="str">
        <f t="shared" si="13"/>
        <v/>
      </c>
      <c r="Y97" s="10"/>
      <c r="Z97" s="10"/>
    </row>
    <row r="98" spans="1:29" ht="18" customHeight="1" thickTop="1" thickBot="1">
      <c r="A98" s="337"/>
      <c r="B98" s="8" t="s">
        <v>207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2"/>
      <c r="R98" s="13"/>
      <c r="S98" s="43" t="str">
        <f t="shared" si="12"/>
        <v/>
      </c>
      <c r="T98" s="17"/>
      <c r="U98" s="10"/>
      <c r="V98" s="15"/>
      <c r="W98" s="16"/>
      <c r="X98" s="43" t="str">
        <f t="shared" si="13"/>
        <v/>
      </c>
      <c r="Y98" s="10"/>
      <c r="Z98" s="10"/>
    </row>
    <row r="99" spans="1:29" ht="18" customHeight="1" thickTop="1" thickBot="1">
      <c r="A99" s="337"/>
      <c r="B99" s="8"/>
      <c r="C99" s="9" t="str">
        <f>Plan!B10</f>
        <v>Hedef 1.7. Girişimciliğin özendirilmesi için çalışmalar yapılacaktır.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341"/>
      <c r="Q99" s="341"/>
      <c r="R99" s="341"/>
      <c r="S99" s="341"/>
      <c r="T99" s="341"/>
      <c r="U99" s="341"/>
      <c r="V99" s="341"/>
      <c r="W99" s="341"/>
      <c r="X99" s="341"/>
      <c r="Y99" s="341"/>
      <c r="Z99" s="188"/>
      <c r="AB99" s="178">
        <f>SUM(Q100:Q109)</f>
        <v>5000</v>
      </c>
      <c r="AC99" s="178">
        <f>SUM(R100:R109)</f>
        <v>0</v>
      </c>
    </row>
    <row r="100" spans="1:29" ht="18" customHeight="1" thickTop="1" thickBot="1">
      <c r="A100" s="337"/>
      <c r="B100" s="8" t="s">
        <v>597</v>
      </c>
      <c r="C100" s="10" t="s">
        <v>441</v>
      </c>
      <c r="D100" s="10"/>
      <c r="E100" s="10"/>
      <c r="F100" s="10"/>
      <c r="G100" s="175"/>
      <c r="H100" s="175"/>
      <c r="I100" s="175"/>
      <c r="J100" s="175"/>
      <c r="K100" s="175"/>
      <c r="L100" s="175"/>
      <c r="M100" s="175"/>
      <c r="N100" s="175"/>
      <c r="O100" s="175"/>
      <c r="P100" s="10" t="s">
        <v>397</v>
      </c>
      <c r="Q100" s="12">
        <v>1000</v>
      </c>
      <c r="R100" s="13"/>
      <c r="S100" s="43">
        <f t="shared" ref="S100:S109" si="14">IF(Q100="","",R100/Q100*100)</f>
        <v>0</v>
      </c>
      <c r="T100" s="17" t="s">
        <v>539</v>
      </c>
      <c r="U100" s="10" t="s">
        <v>522</v>
      </c>
      <c r="V100" s="160">
        <v>3</v>
      </c>
      <c r="W100" s="16"/>
      <c r="X100" s="43">
        <f t="shared" ref="X100:X109" si="15">IF(V100="","",W100/V100*100)</f>
        <v>0</v>
      </c>
      <c r="Y100" s="10"/>
      <c r="Z100" s="10" t="s">
        <v>560</v>
      </c>
    </row>
    <row r="101" spans="1:29" ht="23.25" customHeight="1" thickTop="1" thickBot="1">
      <c r="A101" s="337"/>
      <c r="B101" s="8" t="s">
        <v>598</v>
      </c>
      <c r="C101" s="10" t="s">
        <v>442</v>
      </c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0" t="s">
        <v>499</v>
      </c>
      <c r="Q101" s="12">
        <v>3000</v>
      </c>
      <c r="R101" s="13"/>
      <c r="S101" s="43">
        <f t="shared" si="14"/>
        <v>0</v>
      </c>
      <c r="T101" s="17" t="s">
        <v>534</v>
      </c>
      <c r="U101" s="10" t="s">
        <v>443</v>
      </c>
      <c r="V101" s="160">
        <v>2</v>
      </c>
      <c r="W101" s="16"/>
      <c r="X101" s="43">
        <f t="shared" si="15"/>
        <v>0</v>
      </c>
      <c r="Y101" s="10"/>
      <c r="Z101" s="10" t="s">
        <v>560</v>
      </c>
    </row>
    <row r="102" spans="1:29" ht="27" thickTop="1" thickBot="1">
      <c r="A102" s="337"/>
      <c r="B102" s="8" t="s">
        <v>599</v>
      </c>
      <c r="C102" s="10" t="s">
        <v>444</v>
      </c>
      <c r="D102" s="25"/>
      <c r="E102" s="25"/>
      <c r="F102" s="25"/>
      <c r="G102" s="25"/>
      <c r="H102" s="175"/>
      <c r="I102" s="175"/>
      <c r="J102" s="175"/>
      <c r="K102" s="25"/>
      <c r="L102" s="25"/>
      <c r="M102" s="25"/>
      <c r="N102" s="25"/>
      <c r="O102" s="25"/>
      <c r="P102" s="10" t="s">
        <v>397</v>
      </c>
      <c r="Q102" s="12">
        <v>1000</v>
      </c>
      <c r="R102" s="13"/>
      <c r="S102" s="43">
        <f t="shared" si="14"/>
        <v>0</v>
      </c>
      <c r="T102" s="17" t="s">
        <v>537</v>
      </c>
      <c r="U102" s="10" t="s">
        <v>445</v>
      </c>
      <c r="V102" s="160">
        <v>1</v>
      </c>
      <c r="W102" s="16"/>
      <c r="X102" s="43">
        <f t="shared" si="15"/>
        <v>0</v>
      </c>
      <c r="Y102" s="10"/>
      <c r="Z102" s="10" t="s">
        <v>560</v>
      </c>
    </row>
    <row r="103" spans="1:29" ht="25.5" customHeight="1" thickTop="1" thickBot="1">
      <c r="A103" s="337"/>
      <c r="B103" s="8" t="s">
        <v>600</v>
      </c>
      <c r="C103" s="10" t="s">
        <v>446</v>
      </c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0" t="s">
        <v>499</v>
      </c>
      <c r="Q103" s="12"/>
      <c r="R103" s="13"/>
      <c r="S103" s="43" t="str">
        <f t="shared" si="14"/>
        <v/>
      </c>
      <c r="T103" s="17"/>
      <c r="U103" s="10" t="s">
        <v>447</v>
      </c>
      <c r="V103" s="160">
        <v>3</v>
      </c>
      <c r="W103" s="16"/>
      <c r="X103" s="43">
        <f t="shared" si="15"/>
        <v>0</v>
      </c>
      <c r="Y103" s="10"/>
      <c r="Z103" s="10" t="s">
        <v>560</v>
      </c>
    </row>
    <row r="104" spans="1:29" ht="14.25" thickTop="1" thickBot="1">
      <c r="A104" s="337"/>
      <c r="B104" s="8" t="s">
        <v>601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  <c r="R104" s="13"/>
      <c r="S104" s="43" t="str">
        <f t="shared" si="14"/>
        <v/>
      </c>
      <c r="T104" s="17"/>
      <c r="U104" s="10"/>
      <c r="V104" s="15"/>
      <c r="W104" s="16"/>
      <c r="X104" s="43" t="str">
        <f t="shared" si="15"/>
        <v/>
      </c>
      <c r="Y104" s="10"/>
      <c r="Z104" s="10"/>
    </row>
    <row r="105" spans="1:29" ht="14.25" thickTop="1" thickBot="1">
      <c r="A105" s="337"/>
      <c r="B105" s="8" t="s">
        <v>602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2"/>
      <c r="R105" s="13"/>
      <c r="S105" s="43" t="str">
        <f t="shared" si="14"/>
        <v/>
      </c>
      <c r="T105" s="17"/>
      <c r="U105" s="10"/>
      <c r="V105" s="15"/>
      <c r="W105" s="16"/>
      <c r="X105" s="43" t="str">
        <f t="shared" si="15"/>
        <v/>
      </c>
      <c r="Y105" s="10"/>
      <c r="Z105" s="10"/>
    </row>
    <row r="106" spans="1:29" ht="18" customHeight="1" thickTop="1" thickBot="1">
      <c r="A106" s="337"/>
      <c r="B106" s="8" t="s">
        <v>603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2"/>
      <c r="R106" s="13"/>
      <c r="S106" s="43" t="str">
        <f t="shared" si="14"/>
        <v/>
      </c>
      <c r="T106" s="17"/>
      <c r="U106" s="10"/>
      <c r="V106" s="15"/>
      <c r="W106" s="16"/>
      <c r="X106" s="43" t="str">
        <f t="shared" si="15"/>
        <v/>
      </c>
      <c r="Y106" s="10"/>
      <c r="Z106" s="10"/>
    </row>
    <row r="107" spans="1:29" ht="18" customHeight="1" thickTop="1" thickBot="1">
      <c r="A107" s="337"/>
      <c r="B107" s="8" t="s">
        <v>604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2"/>
      <c r="R107" s="13"/>
      <c r="S107" s="43" t="str">
        <f t="shared" si="14"/>
        <v/>
      </c>
      <c r="T107" s="17"/>
      <c r="U107" s="10"/>
      <c r="V107" s="15"/>
      <c r="W107" s="16"/>
      <c r="X107" s="43" t="str">
        <f t="shared" si="15"/>
        <v/>
      </c>
      <c r="Y107" s="10"/>
      <c r="Z107" s="10"/>
    </row>
    <row r="108" spans="1:29" ht="18" customHeight="1" thickTop="1" thickBot="1">
      <c r="A108" s="337"/>
      <c r="B108" s="8" t="s">
        <v>605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2"/>
      <c r="R108" s="13"/>
      <c r="S108" s="43" t="str">
        <f t="shared" si="14"/>
        <v/>
      </c>
      <c r="T108" s="17"/>
      <c r="U108" s="10"/>
      <c r="V108" s="15"/>
      <c r="W108" s="16"/>
      <c r="X108" s="43" t="str">
        <f t="shared" si="15"/>
        <v/>
      </c>
      <c r="Y108" s="10"/>
      <c r="Z108" s="10"/>
    </row>
    <row r="109" spans="1:29" ht="18" customHeight="1" thickTop="1" thickBot="1">
      <c r="A109" s="337"/>
      <c r="B109" s="8" t="s">
        <v>606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2"/>
      <c r="R109" s="13"/>
      <c r="S109" s="43" t="str">
        <f t="shared" si="14"/>
        <v/>
      </c>
      <c r="T109" s="17"/>
      <c r="U109" s="10"/>
      <c r="V109" s="15"/>
      <c r="W109" s="16"/>
      <c r="X109" s="43" t="str">
        <f t="shared" si="15"/>
        <v/>
      </c>
      <c r="Y109" s="10"/>
      <c r="Z109" s="10"/>
    </row>
    <row r="110" spans="1:29" ht="23.25" customHeight="1" thickTop="1" thickBot="1">
      <c r="A110" s="338" t="str">
        <f>Plan!B11</f>
        <v>Stratejik Amaç 2. Kurumsal Kapasitemizi Geliştirmek</v>
      </c>
      <c r="B110" s="28"/>
      <c r="C110" s="29" t="str">
        <f>Plan!B12</f>
        <v>Hedef 2.1. Yönetimde etkinlik ve verimlilik sağlanacaktır.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189"/>
      <c r="AB110" s="179">
        <f>SUM(Q111:Q125)</f>
        <v>5000</v>
      </c>
      <c r="AC110" s="179">
        <f>SUM(R111:R125)</f>
        <v>0</v>
      </c>
    </row>
    <row r="111" spans="1:29" ht="23.25" customHeight="1" thickTop="1" thickBot="1">
      <c r="A111" s="339"/>
      <c r="B111" s="28" t="s">
        <v>51</v>
      </c>
      <c r="C111" s="10" t="s">
        <v>454</v>
      </c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0" t="s">
        <v>570</v>
      </c>
      <c r="Q111" s="12">
        <v>5000</v>
      </c>
      <c r="R111" s="13"/>
      <c r="S111" s="43">
        <f t="shared" ref="S111:S118" si="16">IF(Q111="","",R111/Q111*100)</f>
        <v>0</v>
      </c>
      <c r="T111" s="17" t="s">
        <v>540</v>
      </c>
      <c r="U111" s="10" t="s">
        <v>455</v>
      </c>
      <c r="V111" s="160">
        <v>5</v>
      </c>
      <c r="W111" s="161"/>
      <c r="X111" s="162">
        <f t="shared" ref="X111:X125" si="17">IF(V111="","",W111/V111*100)</f>
        <v>0</v>
      </c>
      <c r="Y111" s="10"/>
      <c r="Z111" s="10" t="s">
        <v>562</v>
      </c>
    </row>
    <row r="112" spans="1:29" ht="22.5" customHeight="1" thickTop="1" thickBot="1">
      <c r="A112" s="339"/>
      <c r="B112" s="28" t="s">
        <v>52</v>
      </c>
      <c r="C112" s="10" t="s">
        <v>456</v>
      </c>
      <c r="D112" s="10"/>
      <c r="E112" s="10"/>
      <c r="F112" s="10"/>
      <c r="G112" s="10"/>
      <c r="H112" s="10"/>
      <c r="I112" s="175"/>
      <c r="J112" s="10"/>
      <c r="K112" s="10"/>
      <c r="L112" s="10"/>
      <c r="M112" s="10"/>
      <c r="N112" s="175"/>
      <c r="O112" s="10"/>
      <c r="P112" s="10" t="s">
        <v>571</v>
      </c>
      <c r="Q112" s="12"/>
      <c r="R112" s="13"/>
      <c r="S112" s="43" t="str">
        <f t="shared" si="16"/>
        <v/>
      </c>
      <c r="T112" s="17"/>
      <c r="U112" s="10" t="s">
        <v>457</v>
      </c>
      <c r="V112" s="160">
        <v>2</v>
      </c>
      <c r="W112" s="161"/>
      <c r="X112" s="162">
        <f t="shared" si="17"/>
        <v>0</v>
      </c>
      <c r="Y112" s="10"/>
      <c r="Z112" s="10" t="s">
        <v>562</v>
      </c>
    </row>
    <row r="113" spans="1:29" ht="27" thickTop="1" thickBot="1">
      <c r="A113" s="339"/>
      <c r="B113" s="28" t="s">
        <v>53</v>
      </c>
      <c r="C113" s="7" t="s">
        <v>501</v>
      </c>
      <c r="D113" s="10"/>
      <c r="E113" s="10"/>
      <c r="F113" s="10"/>
      <c r="G113" s="10"/>
      <c r="H113" s="10"/>
      <c r="I113" s="175"/>
      <c r="J113" s="10"/>
      <c r="K113" s="10"/>
      <c r="L113" s="10"/>
      <c r="M113" s="10"/>
      <c r="N113" s="175"/>
      <c r="O113" s="10"/>
      <c r="P113" s="10" t="s">
        <v>570</v>
      </c>
      <c r="Q113" s="12"/>
      <c r="R113" s="13"/>
      <c r="S113" s="43" t="str">
        <f t="shared" si="16"/>
        <v/>
      </c>
      <c r="T113" s="17"/>
      <c r="U113" s="10" t="s">
        <v>458</v>
      </c>
      <c r="V113" s="160">
        <v>2</v>
      </c>
      <c r="W113" s="161"/>
      <c r="X113" s="162">
        <f t="shared" si="17"/>
        <v>0</v>
      </c>
      <c r="Y113" s="10"/>
      <c r="Z113" s="10" t="s">
        <v>562</v>
      </c>
    </row>
    <row r="114" spans="1:29" ht="18" customHeight="1" thickTop="1" thickBot="1">
      <c r="A114" s="339"/>
      <c r="B114" s="28" t="s">
        <v>54</v>
      </c>
      <c r="C114" s="10" t="s">
        <v>452</v>
      </c>
      <c r="D114" s="10"/>
      <c r="E114" s="10"/>
      <c r="F114" s="10"/>
      <c r="G114" s="10"/>
      <c r="H114" s="10"/>
      <c r="I114" s="175"/>
      <c r="J114" s="10"/>
      <c r="K114" s="10"/>
      <c r="L114" s="10"/>
      <c r="M114" s="10"/>
      <c r="N114" s="175"/>
      <c r="O114" s="10"/>
      <c r="P114" s="10" t="s">
        <v>397</v>
      </c>
      <c r="Q114" s="12"/>
      <c r="R114" s="13"/>
      <c r="S114" s="43" t="str">
        <f t="shared" si="16"/>
        <v/>
      </c>
      <c r="T114" s="17"/>
      <c r="U114" s="10" t="s">
        <v>453</v>
      </c>
      <c r="V114" s="160">
        <v>2</v>
      </c>
      <c r="W114" s="161"/>
      <c r="X114" s="162">
        <f t="shared" si="17"/>
        <v>0</v>
      </c>
      <c r="Y114" s="10"/>
      <c r="Z114" s="10"/>
    </row>
    <row r="115" spans="1:29" ht="14.25" thickTop="1" thickBot="1">
      <c r="A115" s="339"/>
      <c r="B115" s="28" t="s">
        <v>55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2"/>
      <c r="R115" s="13"/>
      <c r="S115" s="43" t="str">
        <f t="shared" si="16"/>
        <v/>
      </c>
      <c r="T115" s="17"/>
      <c r="U115" s="10"/>
      <c r="V115" s="160"/>
      <c r="W115" s="161"/>
      <c r="X115" s="162" t="str">
        <f t="shared" si="17"/>
        <v/>
      </c>
      <c r="Y115" s="10"/>
      <c r="Z115" s="10"/>
    </row>
    <row r="116" spans="1:29" ht="18" customHeight="1" thickTop="1" thickBot="1">
      <c r="A116" s="339"/>
      <c r="B116" s="28" t="s">
        <v>56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2"/>
      <c r="R116" s="13"/>
      <c r="S116" s="43" t="str">
        <f>IF(Q116="","",R116/Q116*100)</f>
        <v/>
      </c>
      <c r="T116" s="17"/>
      <c r="U116" s="10"/>
      <c r="V116" s="160"/>
      <c r="W116" s="161"/>
      <c r="X116" s="162" t="str">
        <f t="shared" si="17"/>
        <v/>
      </c>
      <c r="Y116" s="10"/>
      <c r="Z116" s="10"/>
    </row>
    <row r="117" spans="1:29" ht="18" customHeight="1" thickTop="1" thickBot="1">
      <c r="A117" s="339"/>
      <c r="B117" s="28" t="s">
        <v>57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2"/>
      <c r="R117" s="13"/>
      <c r="S117" s="43" t="str">
        <f t="shared" si="16"/>
        <v/>
      </c>
      <c r="T117" s="17"/>
      <c r="U117" s="10"/>
      <c r="V117" s="160"/>
      <c r="W117" s="161"/>
      <c r="X117" s="162" t="str">
        <f t="shared" si="17"/>
        <v/>
      </c>
      <c r="Y117" s="10"/>
      <c r="Z117" s="10"/>
    </row>
    <row r="118" spans="1:29" ht="18" customHeight="1" thickTop="1" thickBot="1">
      <c r="A118" s="339"/>
      <c r="B118" s="28" t="s">
        <v>58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2"/>
      <c r="R118" s="13"/>
      <c r="S118" s="43" t="str">
        <f t="shared" si="16"/>
        <v/>
      </c>
      <c r="T118" s="17"/>
      <c r="U118" s="10"/>
      <c r="V118" s="160"/>
      <c r="W118" s="161"/>
      <c r="X118" s="162" t="str">
        <f t="shared" si="17"/>
        <v/>
      </c>
      <c r="Y118" s="10"/>
      <c r="Z118" s="10"/>
    </row>
    <row r="119" spans="1:29" ht="18" customHeight="1" thickTop="1" thickBot="1">
      <c r="A119" s="339"/>
      <c r="B119" s="28" t="s">
        <v>59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2"/>
      <c r="R119" s="13"/>
      <c r="S119" s="43"/>
      <c r="T119" s="17"/>
      <c r="U119" s="10"/>
      <c r="V119" s="160"/>
      <c r="W119" s="161"/>
      <c r="X119" s="162"/>
      <c r="Y119" s="10"/>
      <c r="Z119" s="10"/>
    </row>
    <row r="120" spans="1:29" ht="18" customHeight="1" thickTop="1" thickBot="1">
      <c r="A120" s="339"/>
      <c r="B120" s="28" t="s">
        <v>60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  <c r="R120" s="13"/>
      <c r="S120" s="43"/>
      <c r="T120" s="17"/>
      <c r="U120" s="10"/>
      <c r="V120" s="160"/>
      <c r="W120" s="161"/>
      <c r="X120" s="162"/>
      <c r="Y120" s="10"/>
      <c r="Z120" s="10"/>
    </row>
    <row r="121" spans="1:29" ht="18" customHeight="1" thickTop="1" thickBot="1">
      <c r="A121" s="339"/>
      <c r="B121" s="28" t="s">
        <v>339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2"/>
      <c r="R121" s="13"/>
      <c r="S121" s="43"/>
      <c r="T121" s="17"/>
      <c r="U121" s="10"/>
      <c r="V121" s="160"/>
      <c r="W121" s="161"/>
      <c r="X121" s="162"/>
      <c r="Y121" s="10"/>
      <c r="Z121" s="10"/>
    </row>
    <row r="122" spans="1:29" ht="18" customHeight="1" thickTop="1" thickBot="1">
      <c r="A122" s="339"/>
      <c r="B122" s="28" t="s">
        <v>340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2"/>
      <c r="R122" s="13"/>
      <c r="S122" s="43"/>
      <c r="T122" s="17"/>
      <c r="U122" s="10"/>
      <c r="V122" s="160"/>
      <c r="W122" s="161"/>
      <c r="X122" s="162"/>
      <c r="Y122" s="10"/>
      <c r="Z122" s="10"/>
    </row>
    <row r="123" spans="1:29" ht="18" customHeight="1" thickTop="1" thickBot="1">
      <c r="A123" s="339"/>
      <c r="B123" s="28" t="s">
        <v>341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2"/>
      <c r="R123" s="13"/>
      <c r="S123" s="43"/>
      <c r="T123" s="17"/>
      <c r="U123" s="10"/>
      <c r="V123" s="160"/>
      <c r="W123" s="161"/>
      <c r="X123" s="162"/>
      <c r="Y123" s="10"/>
      <c r="Z123" s="10"/>
    </row>
    <row r="124" spans="1:29" ht="18" customHeight="1" thickTop="1" thickBot="1">
      <c r="A124" s="339"/>
      <c r="B124" s="28" t="s">
        <v>342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2"/>
      <c r="R124" s="13"/>
      <c r="S124" s="43" t="str">
        <f>IF(Q124="","",R124/Q124*100)</f>
        <v/>
      </c>
      <c r="T124" s="17"/>
      <c r="U124" s="10"/>
      <c r="V124" s="160"/>
      <c r="W124" s="161"/>
      <c r="X124" s="162" t="str">
        <f t="shared" si="17"/>
        <v/>
      </c>
      <c r="Y124" s="10"/>
      <c r="Z124" s="10"/>
    </row>
    <row r="125" spans="1:29" ht="18" customHeight="1" thickTop="1" thickBot="1">
      <c r="A125" s="339"/>
      <c r="B125" s="28" t="s">
        <v>343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10"/>
      <c r="Q125" s="12"/>
      <c r="R125" s="13"/>
      <c r="S125" s="43" t="str">
        <f>IF(Q125="","",R125/Q125*100)</f>
        <v/>
      </c>
      <c r="T125" s="17"/>
      <c r="U125" s="10"/>
      <c r="V125" s="160"/>
      <c r="W125" s="161"/>
      <c r="X125" s="162" t="str">
        <f t="shared" si="17"/>
        <v/>
      </c>
      <c r="Y125" s="10"/>
      <c r="Z125" s="10"/>
    </row>
    <row r="126" spans="1:29" ht="14.25" thickTop="1" thickBot="1">
      <c r="A126" s="339"/>
      <c r="B126" s="28"/>
      <c r="C126" s="29" t="str">
        <f>Plan!B13</f>
        <v>Hedef 2.2. Çalışanların (performansları yükseltilecek) verimliliği artırılacaktır.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189"/>
      <c r="AB126" s="179">
        <f>SUM(Q127:Q141)</f>
        <v>5500</v>
      </c>
      <c r="AC126" s="179">
        <f>SUM(R127:R141)</f>
        <v>0</v>
      </c>
    </row>
    <row r="127" spans="1:29" ht="60.75" customHeight="1" thickTop="1" thickBot="1">
      <c r="A127" s="339"/>
      <c r="B127" s="28" t="s">
        <v>61</v>
      </c>
      <c r="C127" s="10" t="s">
        <v>461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75"/>
      <c r="O127" s="10"/>
      <c r="P127" s="10" t="s">
        <v>397</v>
      </c>
      <c r="Q127" s="12"/>
      <c r="R127" s="13"/>
      <c r="S127" s="43" t="str">
        <f t="shared" ref="S127:S134" si="18">IF(Q127="","",R127/Q127*100)</f>
        <v/>
      </c>
      <c r="T127" s="17"/>
      <c r="U127" s="10" t="s">
        <v>462</v>
      </c>
      <c r="V127" s="160">
        <v>1</v>
      </c>
      <c r="W127" s="161"/>
      <c r="X127" s="162">
        <f t="shared" ref="X127:X141" si="19">IF(V127="","",W127/V127*100)</f>
        <v>0</v>
      </c>
      <c r="Y127" s="10"/>
      <c r="Z127" s="10" t="s">
        <v>563</v>
      </c>
    </row>
    <row r="128" spans="1:29" ht="28.5" customHeight="1" thickTop="1" thickBot="1">
      <c r="A128" s="339"/>
      <c r="B128" s="28" t="s">
        <v>62</v>
      </c>
      <c r="C128" s="25" t="s">
        <v>459</v>
      </c>
      <c r="D128" s="25"/>
      <c r="E128" s="25"/>
      <c r="F128" s="25"/>
      <c r="G128" s="175"/>
      <c r="H128" s="175"/>
      <c r="I128" s="175"/>
      <c r="J128" s="175"/>
      <c r="K128" s="175"/>
      <c r="L128" s="175"/>
      <c r="M128" s="175"/>
      <c r="N128" s="175"/>
      <c r="O128" s="175"/>
      <c r="P128" s="10" t="s">
        <v>397</v>
      </c>
      <c r="Q128" s="12">
        <v>5000</v>
      </c>
      <c r="R128" s="13"/>
      <c r="S128" s="43">
        <f t="shared" si="18"/>
        <v>0</v>
      </c>
      <c r="T128" s="17" t="s">
        <v>541</v>
      </c>
      <c r="U128" s="10" t="s">
        <v>460</v>
      </c>
      <c r="V128" s="160">
        <v>5</v>
      </c>
      <c r="W128" s="161"/>
      <c r="X128" s="162">
        <f t="shared" si="19"/>
        <v>0</v>
      </c>
      <c r="Y128" s="10"/>
      <c r="Z128" s="10" t="s">
        <v>563</v>
      </c>
    </row>
    <row r="129" spans="1:29" ht="28.5" customHeight="1" thickTop="1" thickBot="1">
      <c r="A129" s="339"/>
      <c r="B129" s="28" t="s">
        <v>63</v>
      </c>
      <c r="C129" s="25" t="s">
        <v>549</v>
      </c>
      <c r="D129" s="25"/>
      <c r="E129" s="25"/>
      <c r="F129" s="25"/>
      <c r="G129" s="25"/>
      <c r="H129" s="25"/>
      <c r="I129" s="25"/>
      <c r="J129" s="175"/>
      <c r="K129" s="25"/>
      <c r="L129" s="25"/>
      <c r="M129" s="25"/>
      <c r="N129" s="175"/>
      <c r="O129" s="25"/>
      <c r="P129" s="10" t="s">
        <v>397</v>
      </c>
      <c r="Q129" s="12">
        <v>500</v>
      </c>
      <c r="R129" s="13"/>
      <c r="S129" s="43">
        <f t="shared" si="18"/>
        <v>0</v>
      </c>
      <c r="T129" s="17" t="s">
        <v>550</v>
      </c>
      <c r="U129" s="10" t="s">
        <v>463</v>
      </c>
      <c r="V129" s="160">
        <v>2</v>
      </c>
      <c r="W129" s="161"/>
      <c r="X129" s="162">
        <f t="shared" si="19"/>
        <v>0</v>
      </c>
      <c r="Y129" s="10"/>
      <c r="Z129" s="10" t="s">
        <v>563</v>
      </c>
    </row>
    <row r="130" spans="1:29" ht="45.75" customHeight="1" thickTop="1" thickBot="1">
      <c r="A130" s="339"/>
      <c r="B130" s="28" t="s">
        <v>64</v>
      </c>
      <c r="C130" s="18" t="s">
        <v>464</v>
      </c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0" t="s">
        <v>397</v>
      </c>
      <c r="Q130" s="12"/>
      <c r="R130" s="13"/>
      <c r="S130" s="43" t="str">
        <f t="shared" si="18"/>
        <v/>
      </c>
      <c r="T130" s="17"/>
      <c r="U130" s="10" t="s">
        <v>465</v>
      </c>
      <c r="V130" s="160">
        <v>3</v>
      </c>
      <c r="W130" s="161"/>
      <c r="X130" s="162">
        <f t="shared" si="19"/>
        <v>0</v>
      </c>
      <c r="Y130" s="10"/>
      <c r="Z130" s="10" t="s">
        <v>563</v>
      </c>
    </row>
    <row r="131" spans="1:29" ht="23.25" customHeight="1" thickTop="1" thickBot="1">
      <c r="A131" s="339"/>
      <c r="B131" s="28" t="s">
        <v>65</v>
      </c>
      <c r="C131" s="18" t="s">
        <v>466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5"/>
      <c r="O131" s="18"/>
      <c r="P131" s="10" t="s">
        <v>397</v>
      </c>
      <c r="Q131" s="12"/>
      <c r="R131" s="13"/>
      <c r="S131" s="43" t="str">
        <f t="shared" si="18"/>
        <v/>
      </c>
      <c r="T131" s="17"/>
      <c r="U131" s="10" t="s">
        <v>467</v>
      </c>
      <c r="V131" s="167">
        <v>0.88</v>
      </c>
      <c r="W131" s="161"/>
      <c r="X131" s="162">
        <f t="shared" si="19"/>
        <v>0</v>
      </c>
      <c r="Y131" s="10"/>
      <c r="Z131" s="10" t="s">
        <v>563</v>
      </c>
    </row>
    <row r="132" spans="1:29" ht="18" customHeight="1" thickTop="1" thickBot="1">
      <c r="A132" s="339"/>
      <c r="B132" s="28" t="s">
        <v>66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0"/>
      <c r="Q132" s="12"/>
      <c r="R132" s="13"/>
      <c r="S132" s="43" t="str">
        <f t="shared" si="18"/>
        <v/>
      </c>
      <c r="T132" s="17"/>
      <c r="U132" s="10"/>
      <c r="V132" s="160"/>
      <c r="W132" s="161"/>
      <c r="X132" s="162" t="str">
        <f t="shared" si="19"/>
        <v/>
      </c>
      <c r="Y132" s="10"/>
      <c r="Z132" s="10"/>
    </row>
    <row r="133" spans="1:29" ht="18" customHeight="1" thickTop="1" thickBot="1">
      <c r="A133" s="339"/>
      <c r="B133" s="28" t="s">
        <v>67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0"/>
      <c r="Q133" s="12"/>
      <c r="R133" s="13"/>
      <c r="S133" s="43" t="str">
        <f t="shared" si="18"/>
        <v/>
      </c>
      <c r="T133" s="17"/>
      <c r="U133" s="10"/>
      <c r="V133" s="160"/>
      <c r="W133" s="161"/>
      <c r="X133" s="162" t="str">
        <f t="shared" si="19"/>
        <v/>
      </c>
      <c r="Y133" s="10"/>
      <c r="Z133" s="10"/>
    </row>
    <row r="134" spans="1:29" ht="18" customHeight="1" thickTop="1" thickBot="1">
      <c r="A134" s="339"/>
      <c r="B134" s="28" t="s">
        <v>68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0"/>
      <c r="Q134" s="12"/>
      <c r="R134" s="13"/>
      <c r="S134" s="43" t="str">
        <f t="shared" si="18"/>
        <v/>
      </c>
      <c r="T134" s="17"/>
      <c r="U134" s="10"/>
      <c r="V134" s="160"/>
      <c r="W134" s="161"/>
      <c r="X134" s="162" t="str">
        <f t="shared" si="19"/>
        <v/>
      </c>
      <c r="Y134" s="10"/>
      <c r="Z134" s="10"/>
    </row>
    <row r="135" spans="1:29" ht="18" customHeight="1" thickTop="1" thickBot="1">
      <c r="A135" s="339"/>
      <c r="B135" s="28" t="s">
        <v>69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0"/>
      <c r="Q135" s="12"/>
      <c r="R135" s="13"/>
      <c r="S135" s="43"/>
      <c r="T135" s="17"/>
      <c r="U135" s="10"/>
      <c r="V135" s="160"/>
      <c r="W135" s="161"/>
      <c r="X135" s="162"/>
      <c r="Y135" s="10"/>
      <c r="Z135" s="10"/>
    </row>
    <row r="136" spans="1:29" ht="18" customHeight="1" thickTop="1" thickBot="1">
      <c r="A136" s="339"/>
      <c r="B136" s="28" t="s">
        <v>70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0"/>
      <c r="Q136" s="12"/>
      <c r="R136" s="13"/>
      <c r="S136" s="43"/>
      <c r="T136" s="17"/>
      <c r="U136" s="10"/>
      <c r="V136" s="160"/>
      <c r="W136" s="161"/>
      <c r="X136" s="162"/>
      <c r="Y136" s="10"/>
      <c r="Z136" s="10"/>
    </row>
    <row r="137" spans="1:29" ht="18" customHeight="1" thickTop="1" thickBot="1">
      <c r="A137" s="339"/>
      <c r="B137" s="28" t="s">
        <v>334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0"/>
      <c r="Q137" s="12"/>
      <c r="R137" s="13"/>
      <c r="S137" s="43"/>
      <c r="T137" s="17"/>
      <c r="U137" s="10"/>
      <c r="V137" s="160"/>
      <c r="W137" s="161"/>
      <c r="X137" s="162"/>
      <c r="Y137" s="10"/>
      <c r="Z137" s="10"/>
    </row>
    <row r="138" spans="1:29" ht="18" customHeight="1" thickTop="1" thickBot="1">
      <c r="A138" s="339"/>
      <c r="B138" s="28" t="s">
        <v>335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0"/>
      <c r="Q138" s="12"/>
      <c r="R138" s="13"/>
      <c r="S138" s="43"/>
      <c r="T138" s="17"/>
      <c r="U138" s="10"/>
      <c r="V138" s="160"/>
      <c r="W138" s="161"/>
      <c r="X138" s="162"/>
      <c r="Y138" s="10"/>
      <c r="Z138" s="10"/>
    </row>
    <row r="139" spans="1:29" ht="18" customHeight="1" thickTop="1" thickBot="1">
      <c r="A139" s="339"/>
      <c r="B139" s="28" t="s">
        <v>336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0"/>
      <c r="Q139" s="12"/>
      <c r="R139" s="13"/>
      <c r="S139" s="43"/>
      <c r="T139" s="17"/>
      <c r="U139" s="10"/>
      <c r="V139" s="160"/>
      <c r="W139" s="161"/>
      <c r="X139" s="162"/>
      <c r="Y139" s="10"/>
      <c r="Z139" s="10"/>
    </row>
    <row r="140" spans="1:29" ht="18" customHeight="1" thickTop="1" thickBot="1">
      <c r="A140" s="339"/>
      <c r="B140" s="28" t="s">
        <v>337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0"/>
      <c r="Q140" s="12"/>
      <c r="R140" s="13"/>
      <c r="S140" s="43" t="str">
        <f>IF(Q140="","",R140/Q140*100)</f>
        <v/>
      </c>
      <c r="T140" s="17"/>
      <c r="U140" s="10"/>
      <c r="V140" s="160"/>
      <c r="W140" s="161"/>
      <c r="X140" s="162" t="str">
        <f t="shared" si="19"/>
        <v/>
      </c>
      <c r="Y140" s="10"/>
      <c r="Z140" s="10"/>
    </row>
    <row r="141" spans="1:29" ht="18" customHeight="1" thickTop="1" thickBot="1">
      <c r="A141" s="339"/>
      <c r="B141" s="28" t="s">
        <v>338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0"/>
      <c r="Q141" s="12"/>
      <c r="R141" s="13"/>
      <c r="S141" s="43" t="str">
        <f>IF(Q141="","",R141/Q141*100)</f>
        <v/>
      </c>
      <c r="T141" s="17"/>
      <c r="U141" s="10"/>
      <c r="V141" s="160"/>
      <c r="W141" s="161"/>
      <c r="X141" s="162" t="str">
        <f t="shared" si="19"/>
        <v/>
      </c>
      <c r="Y141" s="10"/>
      <c r="Z141" s="10"/>
    </row>
    <row r="142" spans="1:29" ht="14.25" thickTop="1" thickBot="1">
      <c r="A142" s="339"/>
      <c r="B142" s="28"/>
      <c r="C142" s="29" t="str">
        <f>Plan!B14</f>
        <v>Hedef 2.3. Paydaşlarla ilişkiler geliştirilerek odanın etkin tanıtımı sağlanacaktır.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189"/>
      <c r="AB142" s="179">
        <f>SUM(Q143:Q157)</f>
        <v>6500</v>
      </c>
      <c r="AC142" s="179">
        <f>SUM(R143:R157)</f>
        <v>0</v>
      </c>
    </row>
    <row r="143" spans="1:29" ht="23.25" customHeight="1" thickTop="1" thickBot="1">
      <c r="A143" s="339"/>
      <c r="B143" s="28" t="s">
        <v>71</v>
      </c>
      <c r="C143" s="10" t="s">
        <v>468</v>
      </c>
      <c r="D143" s="10"/>
      <c r="E143" s="10"/>
      <c r="F143" s="10"/>
      <c r="G143" s="175"/>
      <c r="H143" s="175"/>
      <c r="I143" s="10"/>
      <c r="J143" s="10"/>
      <c r="K143" s="10"/>
      <c r="L143" s="10"/>
      <c r="M143" s="10"/>
      <c r="N143" s="10"/>
      <c r="O143" s="11"/>
      <c r="P143" s="10" t="s">
        <v>397</v>
      </c>
      <c r="Q143" s="12">
        <v>3000</v>
      </c>
      <c r="R143" s="13"/>
      <c r="S143" s="43">
        <f t="shared" ref="S143:S150" si="20">IF(Q143="","",R143/Q143*100)</f>
        <v>0</v>
      </c>
      <c r="T143" s="17" t="s">
        <v>538</v>
      </c>
      <c r="U143" s="10" t="s">
        <v>471</v>
      </c>
      <c r="V143" s="160">
        <v>1</v>
      </c>
      <c r="W143" s="161"/>
      <c r="X143" s="162">
        <f t="shared" ref="X143:X157" si="21">IF(V143="","",W143/V143*100)</f>
        <v>0</v>
      </c>
      <c r="Y143" s="10"/>
      <c r="Z143" s="10" t="s">
        <v>562</v>
      </c>
    </row>
    <row r="144" spans="1:29" ht="24.75" customHeight="1" thickTop="1" thickBot="1">
      <c r="A144" s="339"/>
      <c r="B144" s="28" t="s">
        <v>72</v>
      </c>
      <c r="C144" s="25" t="s">
        <v>469</v>
      </c>
      <c r="D144" s="25"/>
      <c r="E144" s="25"/>
      <c r="F144" s="25"/>
      <c r="G144" s="25"/>
      <c r="H144" s="166"/>
      <c r="I144" s="166"/>
      <c r="J144" s="25"/>
      <c r="K144" s="25"/>
      <c r="L144" s="25"/>
      <c r="M144" s="175"/>
      <c r="N144" s="25"/>
      <c r="O144" s="25"/>
      <c r="P144" s="10" t="s">
        <v>397</v>
      </c>
      <c r="Q144" s="12">
        <v>1000</v>
      </c>
      <c r="R144" s="13"/>
      <c r="S144" s="43">
        <f t="shared" si="20"/>
        <v>0</v>
      </c>
      <c r="T144" s="17" t="s">
        <v>538</v>
      </c>
      <c r="U144" s="25" t="s">
        <v>472</v>
      </c>
      <c r="V144" s="160">
        <v>1</v>
      </c>
      <c r="W144" s="161"/>
      <c r="X144" s="162">
        <f t="shared" si="21"/>
        <v>0</v>
      </c>
      <c r="Y144" s="10"/>
      <c r="Z144" s="10" t="s">
        <v>562</v>
      </c>
    </row>
    <row r="145" spans="1:29" ht="28.5" customHeight="1" thickTop="1" thickBot="1">
      <c r="A145" s="339"/>
      <c r="B145" s="28" t="s">
        <v>73</v>
      </c>
      <c r="C145" s="25" t="s">
        <v>480</v>
      </c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0" t="s">
        <v>499</v>
      </c>
      <c r="Q145" s="12">
        <v>1000</v>
      </c>
      <c r="R145" s="13"/>
      <c r="S145" s="43">
        <f t="shared" si="20"/>
        <v>0</v>
      </c>
      <c r="T145" s="17" t="s">
        <v>539</v>
      </c>
      <c r="U145" s="25" t="s">
        <v>473</v>
      </c>
      <c r="V145" s="160">
        <v>3</v>
      </c>
      <c r="W145" s="161"/>
      <c r="X145" s="162">
        <f t="shared" si="21"/>
        <v>0</v>
      </c>
      <c r="Y145" s="10"/>
      <c r="Z145" s="10" t="s">
        <v>562</v>
      </c>
    </row>
    <row r="146" spans="1:29" ht="24" customHeight="1" thickTop="1" thickBot="1">
      <c r="A146" s="339"/>
      <c r="B146" s="28" t="s">
        <v>74</v>
      </c>
      <c r="C146" s="18" t="s">
        <v>474</v>
      </c>
      <c r="D146" s="18"/>
      <c r="E146" s="18"/>
      <c r="F146" s="18"/>
      <c r="G146" s="18"/>
      <c r="H146" s="18"/>
      <c r="I146" s="175"/>
      <c r="J146" s="18"/>
      <c r="K146" s="18"/>
      <c r="L146" s="18"/>
      <c r="M146" s="18"/>
      <c r="N146" s="18"/>
      <c r="O146" s="175"/>
      <c r="P146" s="10" t="s">
        <v>397</v>
      </c>
      <c r="Q146" s="12">
        <v>500</v>
      </c>
      <c r="R146" s="13"/>
      <c r="S146" s="43">
        <f t="shared" si="20"/>
        <v>0</v>
      </c>
      <c r="T146" s="17" t="s">
        <v>542</v>
      </c>
      <c r="U146" s="10" t="s">
        <v>475</v>
      </c>
      <c r="V146" s="160">
        <v>50</v>
      </c>
      <c r="W146" s="161"/>
      <c r="X146" s="162">
        <f t="shared" si="21"/>
        <v>0</v>
      </c>
      <c r="Y146" s="10"/>
      <c r="Z146" s="10" t="s">
        <v>562</v>
      </c>
    </row>
    <row r="147" spans="1:29" ht="23.25" customHeight="1" thickTop="1" thickBot="1">
      <c r="A147" s="339"/>
      <c r="B147" s="28" t="s">
        <v>75</v>
      </c>
      <c r="C147" s="18" t="s">
        <v>470</v>
      </c>
      <c r="D147" s="18"/>
      <c r="E147" s="18"/>
      <c r="F147" s="18"/>
      <c r="G147" s="18"/>
      <c r="H147" s="18"/>
      <c r="I147" s="18"/>
      <c r="J147" s="18"/>
      <c r="K147" s="175"/>
      <c r="L147" s="18"/>
      <c r="M147" s="18"/>
      <c r="N147" s="18"/>
      <c r="O147" s="18"/>
      <c r="P147" s="10" t="s">
        <v>499</v>
      </c>
      <c r="Q147" s="12">
        <v>1000</v>
      </c>
      <c r="R147" s="13"/>
      <c r="S147" s="43">
        <f t="shared" si="20"/>
        <v>0</v>
      </c>
      <c r="T147" s="17" t="s">
        <v>543</v>
      </c>
      <c r="U147" s="10" t="s">
        <v>476</v>
      </c>
      <c r="V147" s="160">
        <v>1</v>
      </c>
      <c r="W147" s="161"/>
      <c r="X147" s="162">
        <f t="shared" si="21"/>
        <v>0</v>
      </c>
      <c r="Y147" s="10"/>
      <c r="Z147" s="10" t="s">
        <v>562</v>
      </c>
    </row>
    <row r="148" spans="1:29" ht="18" customHeight="1" thickTop="1" thickBot="1">
      <c r="A148" s="339"/>
      <c r="B148" s="28" t="s">
        <v>76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0"/>
      <c r="Q148" s="12"/>
      <c r="R148" s="13"/>
      <c r="S148" s="43" t="str">
        <f t="shared" si="20"/>
        <v/>
      </c>
      <c r="T148" s="17"/>
      <c r="U148" s="10"/>
      <c r="V148" s="160"/>
      <c r="W148" s="161"/>
      <c r="X148" s="162" t="str">
        <f t="shared" si="21"/>
        <v/>
      </c>
      <c r="Y148" s="10"/>
      <c r="Z148" s="10"/>
    </row>
    <row r="149" spans="1:29" ht="18" customHeight="1" thickTop="1" thickBot="1">
      <c r="A149" s="339"/>
      <c r="B149" s="28" t="s">
        <v>77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0"/>
      <c r="Q149" s="12"/>
      <c r="R149" s="13"/>
      <c r="S149" s="43" t="str">
        <f t="shared" si="20"/>
        <v/>
      </c>
      <c r="T149" s="17"/>
      <c r="U149" s="10"/>
      <c r="V149" s="160"/>
      <c r="W149" s="161"/>
      <c r="X149" s="162" t="str">
        <f t="shared" si="21"/>
        <v/>
      </c>
      <c r="Y149" s="10"/>
      <c r="Z149" s="10"/>
    </row>
    <row r="150" spans="1:29" ht="18" customHeight="1" thickTop="1" thickBot="1">
      <c r="A150" s="339"/>
      <c r="B150" s="28" t="s">
        <v>78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0"/>
      <c r="Q150" s="12"/>
      <c r="R150" s="13"/>
      <c r="S150" s="43" t="str">
        <f t="shared" si="20"/>
        <v/>
      </c>
      <c r="T150" s="17"/>
      <c r="U150" s="10"/>
      <c r="V150" s="160"/>
      <c r="W150" s="161"/>
      <c r="X150" s="162" t="str">
        <f t="shared" si="21"/>
        <v/>
      </c>
      <c r="Y150" s="10"/>
      <c r="Z150" s="10"/>
    </row>
    <row r="151" spans="1:29" ht="18" customHeight="1" thickTop="1" thickBot="1">
      <c r="A151" s="339"/>
      <c r="B151" s="28" t="s">
        <v>79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0"/>
      <c r="Q151" s="12"/>
      <c r="R151" s="13"/>
      <c r="S151" s="43"/>
      <c r="T151" s="17"/>
      <c r="U151" s="10"/>
      <c r="V151" s="160"/>
      <c r="W151" s="161"/>
      <c r="X151" s="162"/>
      <c r="Y151" s="10"/>
      <c r="Z151" s="10"/>
    </row>
    <row r="152" spans="1:29" ht="18" customHeight="1" thickTop="1" thickBot="1">
      <c r="A152" s="339"/>
      <c r="B152" s="28" t="s">
        <v>80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0"/>
      <c r="Q152" s="12"/>
      <c r="R152" s="13"/>
      <c r="S152" s="43"/>
      <c r="T152" s="17"/>
      <c r="U152" s="10"/>
      <c r="V152" s="160"/>
      <c r="W152" s="161"/>
      <c r="X152" s="162"/>
      <c r="Y152" s="10"/>
      <c r="Z152" s="10"/>
    </row>
    <row r="153" spans="1:29" ht="18" customHeight="1" thickTop="1" thickBot="1">
      <c r="A153" s="339"/>
      <c r="B153" s="28" t="s">
        <v>329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0"/>
      <c r="Q153" s="12"/>
      <c r="R153" s="13"/>
      <c r="S153" s="43"/>
      <c r="T153" s="17"/>
      <c r="U153" s="10"/>
      <c r="V153" s="160"/>
      <c r="W153" s="161"/>
      <c r="X153" s="162"/>
      <c r="Y153" s="10"/>
      <c r="Z153" s="10"/>
    </row>
    <row r="154" spans="1:29" ht="18" customHeight="1" thickTop="1" thickBot="1">
      <c r="A154" s="339"/>
      <c r="B154" s="28" t="s">
        <v>330</v>
      </c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0"/>
      <c r="Q154" s="12"/>
      <c r="R154" s="13"/>
      <c r="S154" s="43"/>
      <c r="T154" s="17"/>
      <c r="U154" s="10"/>
      <c r="V154" s="160"/>
      <c r="W154" s="161"/>
      <c r="X154" s="162"/>
      <c r="Y154" s="10"/>
      <c r="Z154" s="10"/>
    </row>
    <row r="155" spans="1:29" ht="18" customHeight="1" thickTop="1" thickBot="1">
      <c r="A155" s="339"/>
      <c r="B155" s="28" t="s">
        <v>331</v>
      </c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0"/>
      <c r="Q155" s="12"/>
      <c r="R155" s="13"/>
      <c r="S155" s="43"/>
      <c r="T155" s="17"/>
      <c r="U155" s="10"/>
      <c r="V155" s="160"/>
      <c r="W155" s="161"/>
      <c r="X155" s="162"/>
      <c r="Y155" s="10"/>
      <c r="Z155" s="10"/>
    </row>
    <row r="156" spans="1:29" ht="18" customHeight="1" thickTop="1" thickBot="1">
      <c r="A156" s="339"/>
      <c r="B156" s="28" t="s">
        <v>332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0"/>
      <c r="Q156" s="12"/>
      <c r="R156" s="13"/>
      <c r="S156" s="43" t="str">
        <f>IF(Q156="","",R156/Q156*100)</f>
        <v/>
      </c>
      <c r="T156" s="17"/>
      <c r="U156" s="10"/>
      <c r="V156" s="160"/>
      <c r="W156" s="161"/>
      <c r="X156" s="162" t="str">
        <f t="shared" si="21"/>
        <v/>
      </c>
      <c r="Y156" s="10"/>
      <c r="Z156" s="10"/>
    </row>
    <row r="157" spans="1:29" ht="18" customHeight="1" thickTop="1" thickBot="1">
      <c r="A157" s="339"/>
      <c r="B157" s="28" t="s">
        <v>333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0"/>
      <c r="Q157" s="12"/>
      <c r="R157" s="13"/>
      <c r="S157" s="43" t="str">
        <f>IF(Q157="","",R157/Q157*100)</f>
        <v/>
      </c>
      <c r="T157" s="17"/>
      <c r="U157" s="10"/>
      <c r="V157" s="160"/>
      <c r="W157" s="161"/>
      <c r="X157" s="162" t="str">
        <f t="shared" si="21"/>
        <v/>
      </c>
      <c r="Y157" s="10"/>
      <c r="Z157" s="10"/>
    </row>
    <row r="158" spans="1:29" ht="14.25" thickTop="1" thickBot="1">
      <c r="A158" s="339"/>
      <c r="B158" s="28"/>
      <c r="C158" s="29" t="str">
        <f>Plan!B15</f>
        <v>Hedef 2.4. Üyelerle ilişkiler güçlendirilecektir.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189"/>
      <c r="AB158" s="179">
        <f>SUM(Q159:Q173)</f>
        <v>500</v>
      </c>
      <c r="AC158" s="179">
        <f>SUM(R159:R173)</f>
        <v>0</v>
      </c>
    </row>
    <row r="159" spans="1:29" ht="24" customHeight="1" thickTop="1" thickBot="1">
      <c r="A159" s="339"/>
      <c r="B159" s="28" t="s">
        <v>210</v>
      </c>
      <c r="C159" s="10" t="s">
        <v>482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75"/>
      <c r="N159" s="10"/>
      <c r="O159" s="10"/>
      <c r="P159" s="10" t="s">
        <v>397</v>
      </c>
      <c r="Q159" s="12"/>
      <c r="R159" s="13"/>
      <c r="S159" s="43" t="str">
        <f>IF(Q159="","",R159/Q159*100)</f>
        <v/>
      </c>
      <c r="T159" s="17"/>
      <c r="U159" s="10" t="s">
        <v>485</v>
      </c>
      <c r="V159" s="160">
        <v>250</v>
      </c>
      <c r="W159" s="161"/>
      <c r="X159" s="162">
        <f>IF(V159="","",W159/V159*100)</f>
        <v>0</v>
      </c>
      <c r="Y159" s="10"/>
      <c r="Z159" s="10" t="s">
        <v>562</v>
      </c>
    </row>
    <row r="160" spans="1:29" ht="26.25" customHeight="1" thickTop="1" thickBot="1">
      <c r="A160" s="339"/>
      <c r="B160" s="28" t="s">
        <v>211</v>
      </c>
      <c r="C160" s="25" t="s">
        <v>477</v>
      </c>
      <c r="D160" s="25"/>
      <c r="E160" s="25"/>
      <c r="F160" s="25"/>
      <c r="G160" s="25"/>
      <c r="H160" s="175"/>
      <c r="I160" s="25"/>
      <c r="J160" s="25"/>
      <c r="K160"/>
      <c r="L160" s="202"/>
      <c r="M160"/>
      <c r="N160" s="202"/>
      <c r="O160" s="25"/>
      <c r="P160" s="10" t="s">
        <v>484</v>
      </c>
      <c r="Q160" s="12">
        <v>500</v>
      </c>
      <c r="R160" s="13"/>
      <c r="S160" s="43">
        <f>IF(Q160="","",R160/Q160*100)</f>
        <v>0</v>
      </c>
      <c r="T160" s="17" t="s">
        <v>544</v>
      </c>
      <c r="U160" s="10" t="s">
        <v>486</v>
      </c>
      <c r="V160" s="160">
        <v>3</v>
      </c>
      <c r="W160" s="161"/>
      <c r="X160" s="162">
        <v>0</v>
      </c>
      <c r="Y160" s="10"/>
      <c r="Z160" s="10" t="s">
        <v>562</v>
      </c>
    </row>
    <row r="161" spans="1:29" ht="25.5" customHeight="1" thickTop="1" thickBot="1">
      <c r="A161" s="339"/>
      <c r="B161" s="28" t="s">
        <v>212</v>
      </c>
      <c r="C161" s="18" t="s">
        <v>478</v>
      </c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0" t="s">
        <v>484</v>
      </c>
      <c r="Q161" s="12"/>
      <c r="R161" s="13"/>
      <c r="S161" s="43" t="str">
        <f>IF(Q161="","",R161/Q161*100)</f>
        <v/>
      </c>
      <c r="T161" s="17"/>
      <c r="U161" s="10" t="s">
        <v>487</v>
      </c>
      <c r="V161" s="160">
        <v>250</v>
      </c>
      <c r="W161" s="161"/>
      <c r="X161" s="162">
        <f>IF(V160="","",W161/V160*100)</f>
        <v>0</v>
      </c>
      <c r="Y161" s="10"/>
      <c r="Z161" s="10" t="s">
        <v>562</v>
      </c>
    </row>
    <row r="162" spans="1:29" ht="24" customHeight="1" thickTop="1" thickBot="1">
      <c r="A162" s="339"/>
      <c r="B162" s="28" t="s">
        <v>213</v>
      </c>
      <c r="C162" s="18" t="s">
        <v>481</v>
      </c>
      <c r="D162" s="18"/>
      <c r="E162" s="18"/>
      <c r="F162" s="18"/>
      <c r="G162" s="18"/>
      <c r="H162" s="18"/>
      <c r="I162" s="175"/>
      <c r="J162" s="18"/>
      <c r="K162" s="18"/>
      <c r="L162" s="18"/>
      <c r="M162" s="175"/>
      <c r="N162" s="18"/>
      <c r="O162" s="18"/>
      <c r="P162" s="10" t="s">
        <v>483</v>
      </c>
      <c r="Q162" s="12"/>
      <c r="R162" s="13"/>
      <c r="S162" s="43" t="str">
        <f>IF(Q162="","",R162/Q162*100)</f>
        <v/>
      </c>
      <c r="T162" s="17"/>
      <c r="U162" s="10" t="s">
        <v>488</v>
      </c>
      <c r="V162" s="160">
        <v>150</v>
      </c>
      <c r="W162" s="161"/>
      <c r="X162" s="162">
        <f>IF(V161="","",W162/V161*100)</f>
        <v>0</v>
      </c>
      <c r="Y162" s="10"/>
      <c r="Z162" s="10" t="s">
        <v>562</v>
      </c>
    </row>
    <row r="163" spans="1:29" ht="18" customHeight="1" thickTop="1" thickBot="1">
      <c r="A163" s="339"/>
      <c r="B163" s="28" t="s">
        <v>214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0"/>
      <c r="R163" s="12"/>
      <c r="S163" s="13"/>
      <c r="T163" s="43" t="str">
        <f>IF(R163="","",S163/R163*100)</f>
        <v/>
      </c>
      <c r="U163" s="17"/>
      <c r="V163" s="10"/>
      <c r="W163" s="160"/>
      <c r="X163" s="161"/>
      <c r="Y163" s="162" t="str">
        <f t="shared" ref="Y163" si="22">IF(W163="","",X163/W163*100)</f>
        <v/>
      </c>
      <c r="Z163" s="10"/>
    </row>
    <row r="164" spans="1:29" ht="18" customHeight="1" thickTop="1" thickBot="1">
      <c r="A164" s="339"/>
      <c r="B164" s="28" t="s">
        <v>215</v>
      </c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0"/>
      <c r="Q164" s="12"/>
      <c r="R164" s="13"/>
      <c r="S164" s="43" t="str">
        <f>IF(Q164="","",R164/Q164*100)</f>
        <v/>
      </c>
      <c r="T164" s="17"/>
      <c r="U164" s="10"/>
      <c r="V164" s="160"/>
      <c r="W164" s="161"/>
      <c r="X164" s="162" t="str">
        <f t="shared" ref="X164:X173" si="23">IF(V164="","",W164/V164*100)</f>
        <v/>
      </c>
      <c r="Y164" s="10"/>
      <c r="Z164" s="10"/>
    </row>
    <row r="165" spans="1:29" ht="18" customHeight="1" thickTop="1" thickBot="1">
      <c r="A165" s="339"/>
      <c r="B165" s="28" t="s">
        <v>216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0"/>
      <c r="Q165" s="12"/>
      <c r="R165" s="13"/>
      <c r="S165" s="43" t="str">
        <f>IF(Q165="","",R165/Q165*100)</f>
        <v/>
      </c>
      <c r="T165" s="17"/>
      <c r="U165" s="10"/>
      <c r="V165" s="160"/>
      <c r="W165" s="161"/>
      <c r="X165" s="162" t="str">
        <f t="shared" si="23"/>
        <v/>
      </c>
      <c r="Y165" s="10"/>
      <c r="Z165" s="10"/>
    </row>
    <row r="166" spans="1:29" ht="18" customHeight="1" thickTop="1" thickBot="1">
      <c r="A166" s="339"/>
      <c r="B166" s="28" t="s">
        <v>217</v>
      </c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0"/>
      <c r="Q166" s="12"/>
      <c r="R166" s="13"/>
      <c r="S166" s="43" t="str">
        <f>IF(Q166="","",R166/Q166*100)</f>
        <v/>
      </c>
      <c r="T166" s="17"/>
      <c r="U166" s="10"/>
      <c r="V166" s="160"/>
      <c r="W166" s="161"/>
      <c r="X166" s="162" t="str">
        <f t="shared" si="23"/>
        <v/>
      </c>
      <c r="Y166" s="10"/>
      <c r="Z166" s="10"/>
    </row>
    <row r="167" spans="1:29" ht="18" customHeight="1" thickTop="1" thickBot="1">
      <c r="A167" s="339"/>
      <c r="B167" s="28" t="s">
        <v>218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0"/>
      <c r="Q167" s="12"/>
      <c r="R167" s="13"/>
      <c r="S167" s="43"/>
      <c r="T167" s="17"/>
      <c r="U167" s="10"/>
      <c r="V167" s="160"/>
      <c r="W167" s="161"/>
      <c r="X167" s="162"/>
      <c r="Y167" s="10"/>
      <c r="Z167" s="10"/>
    </row>
    <row r="168" spans="1:29" ht="18" customHeight="1" thickTop="1" thickBot="1">
      <c r="A168" s="339"/>
      <c r="B168" s="28" t="s">
        <v>219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0"/>
      <c r="Q168" s="12"/>
      <c r="R168" s="13"/>
      <c r="S168" s="43"/>
      <c r="T168" s="17"/>
      <c r="U168" s="10"/>
      <c r="V168" s="160"/>
      <c r="W168" s="161"/>
      <c r="X168" s="162"/>
      <c r="Y168" s="10"/>
      <c r="Z168" s="10"/>
    </row>
    <row r="169" spans="1:29" ht="18" customHeight="1" thickTop="1" thickBot="1">
      <c r="A169" s="339"/>
      <c r="B169" s="28" t="s">
        <v>324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0"/>
      <c r="Q169" s="12"/>
      <c r="R169" s="13"/>
      <c r="S169" s="43"/>
      <c r="T169" s="17"/>
      <c r="U169" s="10"/>
      <c r="V169" s="160"/>
      <c r="W169" s="161"/>
      <c r="X169" s="162"/>
      <c r="Y169" s="10"/>
      <c r="Z169" s="10"/>
    </row>
    <row r="170" spans="1:29" ht="18" customHeight="1" thickTop="1" thickBot="1">
      <c r="A170" s="339"/>
      <c r="B170" s="28" t="s">
        <v>325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0"/>
      <c r="Q170" s="12"/>
      <c r="R170" s="13"/>
      <c r="S170" s="43"/>
      <c r="T170" s="17"/>
      <c r="U170" s="10"/>
      <c r="V170" s="160"/>
      <c r="W170" s="161"/>
      <c r="X170" s="162"/>
      <c r="Y170" s="10"/>
      <c r="Z170" s="10"/>
    </row>
    <row r="171" spans="1:29" ht="18" customHeight="1" thickTop="1" thickBot="1">
      <c r="A171" s="339"/>
      <c r="B171" s="28" t="s">
        <v>326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0"/>
      <c r="Q171" s="12"/>
      <c r="R171" s="13"/>
      <c r="S171" s="43"/>
      <c r="T171" s="17"/>
      <c r="U171" s="10"/>
      <c r="V171" s="160"/>
      <c r="W171" s="161"/>
      <c r="X171" s="162"/>
      <c r="Y171" s="10"/>
      <c r="Z171" s="10"/>
    </row>
    <row r="172" spans="1:29" ht="18" customHeight="1" thickTop="1" thickBot="1">
      <c r="A172" s="339"/>
      <c r="B172" s="28" t="s">
        <v>327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0"/>
      <c r="Q172" s="12"/>
      <c r="R172" s="13"/>
      <c r="S172" s="43" t="str">
        <f>IF(Q172="","",R172/Q172*100)</f>
        <v/>
      </c>
      <c r="T172" s="17"/>
      <c r="U172" s="10"/>
      <c r="V172" s="160"/>
      <c r="W172" s="161"/>
      <c r="X172" s="162" t="str">
        <f t="shared" si="23"/>
        <v/>
      </c>
      <c r="Y172" s="10"/>
      <c r="Z172" s="10"/>
    </row>
    <row r="173" spans="1:29" ht="18" customHeight="1" thickTop="1" thickBot="1">
      <c r="A173" s="339"/>
      <c r="B173" s="28" t="s">
        <v>328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0"/>
      <c r="Q173" s="12"/>
      <c r="R173" s="13"/>
      <c r="S173" s="43" t="str">
        <f>IF(Q173="","",R173/Q173*100)</f>
        <v/>
      </c>
      <c r="T173" s="17"/>
      <c r="U173" s="10"/>
      <c r="V173" s="160"/>
      <c r="W173" s="161"/>
      <c r="X173" s="162" t="str">
        <f t="shared" si="23"/>
        <v/>
      </c>
      <c r="Y173" s="10"/>
      <c r="Z173" s="10"/>
    </row>
    <row r="174" spans="1:29" ht="14.25" thickTop="1" thickBot="1">
      <c r="A174" s="339"/>
      <c r="B174" s="28"/>
      <c r="C174" s="29" t="str">
        <f>Plan!B16</f>
        <v>Hedef 2.5. Proje geliştirme ve yönetme kapasitesi geliştirilecektir.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189"/>
      <c r="AB174" s="179">
        <f>SUM(Q175:Q189)</f>
        <v>4000</v>
      </c>
      <c r="AC174" s="179">
        <f>SUM(R175:R189)</f>
        <v>0</v>
      </c>
    </row>
    <row r="175" spans="1:29" ht="24" customHeight="1" thickTop="1" thickBot="1">
      <c r="A175" s="339"/>
      <c r="B175" s="28" t="s">
        <v>220</v>
      </c>
      <c r="C175" s="10" t="s">
        <v>568</v>
      </c>
      <c r="D175" s="10"/>
      <c r="E175" s="10"/>
      <c r="F175" s="10"/>
      <c r="G175" s="10"/>
      <c r="H175" s="175"/>
      <c r="I175" s="10"/>
      <c r="J175" s="10"/>
      <c r="K175" s="10"/>
      <c r="L175" s="10"/>
      <c r="M175" s="10"/>
      <c r="N175" s="10"/>
      <c r="O175" s="10"/>
      <c r="P175" s="10" t="s">
        <v>397</v>
      </c>
      <c r="Q175" s="12">
        <v>3000</v>
      </c>
      <c r="R175" s="13"/>
      <c r="S175" s="43">
        <f t="shared" ref="S175:S182" si="24">IF(Q175="","",R175/Q175*100)</f>
        <v>0</v>
      </c>
      <c r="T175" s="17" t="s">
        <v>535</v>
      </c>
      <c r="U175" s="10" t="s">
        <v>490</v>
      </c>
      <c r="V175" s="160">
        <v>1</v>
      </c>
      <c r="W175" s="161"/>
      <c r="X175" s="162">
        <f t="shared" ref="X175:X189" si="25">IF(V175="","",W175/V175*100)</f>
        <v>0</v>
      </c>
      <c r="Y175" s="10"/>
      <c r="Z175" s="10" t="s">
        <v>564</v>
      </c>
    </row>
    <row r="176" spans="1:29" ht="26.25" customHeight="1" thickTop="1" thickBot="1">
      <c r="A176" s="339"/>
      <c r="B176" s="28" t="s">
        <v>221</v>
      </c>
      <c r="C176" s="25" t="s">
        <v>551</v>
      </c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0" t="s">
        <v>499</v>
      </c>
      <c r="Q176" s="12"/>
      <c r="R176" s="13"/>
      <c r="S176" s="43" t="str">
        <f t="shared" si="24"/>
        <v/>
      </c>
      <c r="T176" s="17"/>
      <c r="U176" s="10" t="s">
        <v>491</v>
      </c>
      <c r="V176" s="160">
        <v>1</v>
      </c>
      <c r="W176" s="161"/>
      <c r="X176" s="162">
        <f t="shared" si="25"/>
        <v>0</v>
      </c>
      <c r="Y176" s="10"/>
      <c r="Z176" s="10" t="s">
        <v>562</v>
      </c>
    </row>
    <row r="177" spans="1:29" ht="28.5" customHeight="1" thickTop="1" thickBot="1">
      <c r="A177" s="339"/>
      <c r="B177" s="28" t="s">
        <v>222</v>
      </c>
      <c r="C177" s="25" t="s">
        <v>489</v>
      </c>
      <c r="D177" s="18"/>
      <c r="E177" s="18"/>
      <c r="F177" s="18"/>
      <c r="G177" s="175"/>
      <c r="H177" s="175"/>
      <c r="I177" s="175"/>
      <c r="J177" s="175"/>
      <c r="K177" s="175"/>
      <c r="L177" s="175"/>
      <c r="M177" s="18"/>
      <c r="N177" s="18"/>
      <c r="O177" s="18"/>
      <c r="P177" s="10" t="s">
        <v>572</v>
      </c>
      <c r="Q177" s="12">
        <v>1000</v>
      </c>
      <c r="R177" s="13"/>
      <c r="S177" s="43">
        <f t="shared" si="24"/>
        <v>0</v>
      </c>
      <c r="T177" s="17" t="s">
        <v>535</v>
      </c>
      <c r="U177" s="10" t="s">
        <v>427</v>
      </c>
      <c r="V177" s="160">
        <v>1</v>
      </c>
      <c r="W177" s="161"/>
      <c r="X177" s="162">
        <f t="shared" si="25"/>
        <v>0</v>
      </c>
      <c r="Y177" s="10"/>
      <c r="Z177" s="10" t="s">
        <v>562</v>
      </c>
    </row>
    <row r="178" spans="1:29" ht="18" customHeight="1" thickTop="1" thickBot="1">
      <c r="A178" s="339"/>
      <c r="B178" s="28" t="s">
        <v>223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0"/>
      <c r="Q178" s="12"/>
      <c r="R178" s="13"/>
      <c r="S178" s="43" t="str">
        <f t="shared" si="24"/>
        <v/>
      </c>
      <c r="T178" s="17"/>
      <c r="U178" s="10"/>
      <c r="V178" s="160"/>
      <c r="W178" s="161"/>
      <c r="X178" s="162" t="str">
        <f t="shared" si="25"/>
        <v/>
      </c>
      <c r="Y178" s="10"/>
      <c r="Z178" s="10"/>
    </row>
    <row r="179" spans="1:29" ht="18" customHeight="1" thickTop="1" thickBot="1">
      <c r="A179" s="339"/>
      <c r="B179" s="28" t="s">
        <v>224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0"/>
      <c r="Q179" s="12"/>
      <c r="R179" s="13"/>
      <c r="S179" s="43" t="str">
        <f t="shared" si="24"/>
        <v/>
      </c>
      <c r="T179" s="17"/>
      <c r="U179" s="10"/>
      <c r="V179" s="160"/>
      <c r="W179" s="161"/>
      <c r="X179" s="162" t="str">
        <f t="shared" si="25"/>
        <v/>
      </c>
      <c r="Y179" s="10"/>
      <c r="Z179" s="10"/>
    </row>
    <row r="180" spans="1:29" ht="18" customHeight="1" thickTop="1" thickBot="1">
      <c r="A180" s="339"/>
      <c r="B180" s="28" t="s">
        <v>225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0"/>
      <c r="Q180" s="12"/>
      <c r="R180" s="13"/>
      <c r="S180" s="43" t="str">
        <f t="shared" si="24"/>
        <v/>
      </c>
      <c r="T180" s="17"/>
      <c r="U180" s="10"/>
      <c r="V180" s="160"/>
      <c r="W180" s="161"/>
      <c r="X180" s="162" t="str">
        <f t="shared" si="25"/>
        <v/>
      </c>
      <c r="Y180" s="10"/>
      <c r="Z180" s="10"/>
    </row>
    <row r="181" spans="1:29" ht="18" customHeight="1" thickTop="1" thickBot="1">
      <c r="A181" s="339"/>
      <c r="B181" s="28" t="s">
        <v>226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0"/>
      <c r="Q181" s="12"/>
      <c r="R181" s="13"/>
      <c r="S181" s="43" t="str">
        <f t="shared" si="24"/>
        <v/>
      </c>
      <c r="T181" s="17"/>
      <c r="U181" s="10"/>
      <c r="V181" s="160"/>
      <c r="W181" s="161"/>
      <c r="X181" s="162" t="str">
        <f t="shared" si="25"/>
        <v/>
      </c>
      <c r="Y181" s="10"/>
      <c r="Z181" s="10"/>
    </row>
    <row r="182" spans="1:29" ht="18" customHeight="1" thickTop="1" thickBot="1">
      <c r="A182" s="339"/>
      <c r="B182" s="28" t="s">
        <v>227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0"/>
      <c r="Q182" s="12"/>
      <c r="R182" s="13"/>
      <c r="S182" s="43" t="str">
        <f t="shared" si="24"/>
        <v/>
      </c>
      <c r="T182" s="17"/>
      <c r="U182" s="10"/>
      <c r="V182" s="160"/>
      <c r="W182" s="161"/>
      <c r="X182" s="162" t="str">
        <f t="shared" si="25"/>
        <v/>
      </c>
      <c r="Y182" s="10"/>
      <c r="Z182" s="10"/>
    </row>
    <row r="183" spans="1:29" ht="18" customHeight="1" thickTop="1" thickBot="1">
      <c r="A183" s="339"/>
      <c r="B183" s="28" t="s">
        <v>228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0"/>
      <c r="Q183" s="12"/>
      <c r="R183" s="13"/>
      <c r="S183" s="43"/>
      <c r="T183" s="17"/>
      <c r="U183" s="10"/>
      <c r="V183" s="160"/>
      <c r="W183" s="161"/>
      <c r="X183" s="162"/>
      <c r="Y183" s="10"/>
      <c r="Z183" s="10"/>
    </row>
    <row r="184" spans="1:29" ht="18" customHeight="1" thickTop="1" thickBot="1">
      <c r="A184" s="339"/>
      <c r="B184" s="28" t="s">
        <v>229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0"/>
      <c r="Q184" s="12"/>
      <c r="R184" s="13"/>
      <c r="S184" s="43"/>
      <c r="T184" s="17"/>
      <c r="U184" s="10"/>
      <c r="V184" s="160"/>
      <c r="W184" s="161"/>
      <c r="X184" s="162"/>
      <c r="Y184" s="10"/>
      <c r="Z184" s="10"/>
    </row>
    <row r="185" spans="1:29" ht="18" customHeight="1" thickTop="1" thickBot="1">
      <c r="A185" s="339"/>
      <c r="B185" s="28" t="s">
        <v>319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0"/>
      <c r="Q185" s="12"/>
      <c r="R185" s="13"/>
      <c r="S185" s="43"/>
      <c r="T185" s="17"/>
      <c r="U185" s="10"/>
      <c r="V185" s="160"/>
      <c r="W185" s="161"/>
      <c r="X185" s="162"/>
      <c r="Y185" s="10"/>
      <c r="Z185" s="10"/>
    </row>
    <row r="186" spans="1:29" ht="18" customHeight="1" thickTop="1" thickBot="1">
      <c r="A186" s="339"/>
      <c r="B186" s="28" t="s">
        <v>320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0"/>
      <c r="Q186" s="12"/>
      <c r="R186" s="13"/>
      <c r="S186" s="43"/>
      <c r="T186" s="17"/>
      <c r="U186" s="10"/>
      <c r="V186" s="160"/>
      <c r="W186" s="161"/>
      <c r="X186" s="162"/>
      <c r="Y186" s="10"/>
      <c r="Z186" s="10"/>
    </row>
    <row r="187" spans="1:29" ht="18" customHeight="1" thickTop="1" thickBot="1">
      <c r="A187" s="339"/>
      <c r="B187" s="28" t="s">
        <v>321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0"/>
      <c r="Q187" s="12"/>
      <c r="R187" s="13"/>
      <c r="S187" s="43"/>
      <c r="T187" s="17"/>
      <c r="U187" s="10"/>
      <c r="V187" s="160"/>
      <c r="W187" s="161"/>
      <c r="X187" s="162"/>
      <c r="Y187" s="10"/>
      <c r="Z187" s="10"/>
    </row>
    <row r="188" spans="1:29" ht="18" customHeight="1" thickTop="1" thickBot="1">
      <c r="A188" s="339"/>
      <c r="B188" s="28" t="s">
        <v>322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0"/>
      <c r="Q188" s="12"/>
      <c r="R188" s="13"/>
      <c r="S188" s="43" t="str">
        <f>IF(Q188="","",R188/Q188*100)</f>
        <v/>
      </c>
      <c r="T188" s="17"/>
      <c r="U188" s="10"/>
      <c r="V188" s="160"/>
      <c r="W188" s="161"/>
      <c r="X188" s="162" t="str">
        <f t="shared" si="25"/>
        <v/>
      </c>
      <c r="Y188" s="10"/>
      <c r="Z188" s="10"/>
    </row>
    <row r="189" spans="1:29" ht="18" customHeight="1" thickTop="1" thickBot="1">
      <c r="A189" s="339"/>
      <c r="B189" s="28" t="s">
        <v>323</v>
      </c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0"/>
      <c r="Q189" s="12"/>
      <c r="R189" s="13"/>
      <c r="S189" s="43" t="str">
        <f>IF(Q189="","",R189/Q189*100)</f>
        <v/>
      </c>
      <c r="T189" s="17"/>
      <c r="U189" s="10"/>
      <c r="V189" s="160"/>
      <c r="W189" s="161"/>
      <c r="X189" s="162" t="str">
        <f t="shared" si="25"/>
        <v/>
      </c>
      <c r="Y189" s="10"/>
      <c r="Z189" s="10"/>
    </row>
    <row r="190" spans="1:29" ht="14.25" hidden="1" thickTop="1" thickBot="1">
      <c r="A190" s="339"/>
      <c r="B190" s="28"/>
      <c r="C190" s="29">
        <f>Plan!B17</f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189"/>
      <c r="AB190" s="48">
        <f>SUM(Q191:Q205)</f>
        <v>0</v>
      </c>
      <c r="AC190" s="48">
        <f>SUM(R191:R205)</f>
        <v>0</v>
      </c>
    </row>
    <row r="191" spans="1:29" ht="18" hidden="1" customHeight="1" thickTop="1" thickBot="1">
      <c r="A191" s="339"/>
      <c r="B191" s="28" t="s">
        <v>230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2"/>
      <c r="R191" s="13"/>
      <c r="S191" s="43" t="str">
        <f t="shared" ref="S191:S198" si="26">IF(Q191="","",R191/Q191*100)</f>
        <v/>
      </c>
      <c r="T191" s="17"/>
      <c r="U191" s="10"/>
      <c r="V191" s="160"/>
      <c r="W191" s="161"/>
      <c r="X191" s="162" t="str">
        <f t="shared" ref="X191:X205" si="27">IF(V191="","",W191/V191*100)</f>
        <v/>
      </c>
      <c r="Y191" s="10"/>
      <c r="Z191" s="10"/>
    </row>
    <row r="192" spans="1:29" ht="18" hidden="1" customHeight="1" thickTop="1" thickBot="1">
      <c r="A192" s="339"/>
      <c r="B192" s="28" t="s">
        <v>231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10"/>
      <c r="Q192" s="12"/>
      <c r="R192" s="13"/>
      <c r="S192" s="43" t="str">
        <f t="shared" si="26"/>
        <v/>
      </c>
      <c r="T192" s="17"/>
      <c r="U192" s="10"/>
      <c r="V192" s="160"/>
      <c r="W192" s="161"/>
      <c r="X192" s="162" t="str">
        <f t="shared" si="27"/>
        <v/>
      </c>
      <c r="Y192" s="10"/>
      <c r="Z192" s="10"/>
    </row>
    <row r="193" spans="1:29" ht="18" hidden="1" customHeight="1" thickTop="1" thickBot="1">
      <c r="A193" s="339"/>
      <c r="B193" s="28" t="s">
        <v>232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10"/>
      <c r="Q193" s="12"/>
      <c r="R193" s="13"/>
      <c r="S193" s="43" t="str">
        <f t="shared" si="26"/>
        <v/>
      </c>
      <c r="T193" s="17"/>
      <c r="U193" s="10"/>
      <c r="V193" s="160"/>
      <c r="W193" s="161"/>
      <c r="X193" s="162" t="str">
        <f t="shared" si="27"/>
        <v/>
      </c>
      <c r="Y193" s="10"/>
      <c r="Z193" s="10"/>
    </row>
    <row r="194" spans="1:29" ht="18" hidden="1" customHeight="1" thickTop="1" thickBot="1">
      <c r="A194" s="339"/>
      <c r="B194" s="28" t="s">
        <v>233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0"/>
      <c r="Q194" s="12"/>
      <c r="R194" s="13"/>
      <c r="S194" s="43" t="str">
        <f t="shared" si="26"/>
        <v/>
      </c>
      <c r="T194" s="17"/>
      <c r="U194" s="10"/>
      <c r="V194" s="160"/>
      <c r="W194" s="161"/>
      <c r="X194" s="162" t="str">
        <f t="shared" si="27"/>
        <v/>
      </c>
      <c r="Y194" s="10"/>
      <c r="Z194" s="10"/>
    </row>
    <row r="195" spans="1:29" ht="18" hidden="1" customHeight="1" thickTop="1" thickBot="1">
      <c r="A195" s="339"/>
      <c r="B195" s="28" t="s">
        <v>234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0"/>
      <c r="Q195" s="12"/>
      <c r="R195" s="13"/>
      <c r="S195" s="43" t="str">
        <f t="shared" si="26"/>
        <v/>
      </c>
      <c r="T195" s="17"/>
      <c r="U195" s="10"/>
      <c r="V195" s="160"/>
      <c r="W195" s="161"/>
      <c r="X195" s="162" t="str">
        <f t="shared" si="27"/>
        <v/>
      </c>
      <c r="Y195" s="10"/>
      <c r="Z195" s="10"/>
    </row>
    <row r="196" spans="1:29" ht="18" hidden="1" customHeight="1" thickTop="1" thickBot="1">
      <c r="A196" s="339"/>
      <c r="B196" s="28" t="s">
        <v>235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0"/>
      <c r="Q196" s="12"/>
      <c r="R196" s="13"/>
      <c r="S196" s="43" t="str">
        <f t="shared" si="26"/>
        <v/>
      </c>
      <c r="T196" s="17"/>
      <c r="U196" s="10"/>
      <c r="V196" s="160"/>
      <c r="W196" s="161"/>
      <c r="X196" s="162" t="str">
        <f t="shared" si="27"/>
        <v/>
      </c>
      <c r="Y196" s="10"/>
      <c r="Z196" s="10"/>
    </row>
    <row r="197" spans="1:29" ht="18" hidden="1" customHeight="1" thickTop="1" thickBot="1">
      <c r="A197" s="339"/>
      <c r="B197" s="28" t="s">
        <v>236</v>
      </c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0"/>
      <c r="Q197" s="12"/>
      <c r="R197" s="13"/>
      <c r="S197" s="43" t="str">
        <f t="shared" si="26"/>
        <v/>
      </c>
      <c r="T197" s="17"/>
      <c r="U197" s="10"/>
      <c r="V197" s="160"/>
      <c r="W197" s="161"/>
      <c r="X197" s="162" t="str">
        <f t="shared" si="27"/>
        <v/>
      </c>
      <c r="Y197" s="10"/>
      <c r="Z197" s="10"/>
    </row>
    <row r="198" spans="1:29" ht="18" hidden="1" customHeight="1" thickTop="1" thickBot="1">
      <c r="A198" s="339"/>
      <c r="B198" s="28" t="s">
        <v>237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0"/>
      <c r="Q198" s="12"/>
      <c r="R198" s="13"/>
      <c r="S198" s="43" t="str">
        <f t="shared" si="26"/>
        <v/>
      </c>
      <c r="T198" s="17"/>
      <c r="U198" s="10"/>
      <c r="V198" s="160"/>
      <c r="W198" s="161"/>
      <c r="X198" s="162" t="str">
        <f t="shared" si="27"/>
        <v/>
      </c>
      <c r="Y198" s="10"/>
      <c r="Z198" s="10"/>
    </row>
    <row r="199" spans="1:29" ht="18" hidden="1" customHeight="1" thickTop="1" thickBot="1">
      <c r="A199" s="339"/>
      <c r="B199" s="28" t="s">
        <v>238</v>
      </c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0"/>
      <c r="Q199" s="12"/>
      <c r="R199" s="13"/>
      <c r="S199" s="43"/>
      <c r="T199" s="17"/>
      <c r="U199" s="10"/>
      <c r="V199" s="160"/>
      <c r="W199" s="161"/>
      <c r="X199" s="162"/>
      <c r="Y199" s="10"/>
      <c r="Z199" s="10"/>
    </row>
    <row r="200" spans="1:29" ht="18" hidden="1" customHeight="1" thickTop="1" thickBot="1">
      <c r="A200" s="339"/>
      <c r="B200" s="28" t="s">
        <v>239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0"/>
      <c r="Q200" s="12"/>
      <c r="R200" s="13"/>
      <c r="S200" s="43"/>
      <c r="T200" s="17"/>
      <c r="U200" s="10"/>
      <c r="V200" s="160"/>
      <c r="W200" s="161"/>
      <c r="X200" s="162"/>
      <c r="Y200" s="10"/>
      <c r="Z200" s="10"/>
    </row>
    <row r="201" spans="1:29" ht="18" hidden="1" customHeight="1" thickTop="1" thickBot="1">
      <c r="A201" s="339"/>
      <c r="B201" s="28" t="s">
        <v>314</v>
      </c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0"/>
      <c r="Q201" s="12"/>
      <c r="R201" s="13"/>
      <c r="S201" s="43"/>
      <c r="T201" s="17"/>
      <c r="U201" s="10"/>
      <c r="V201" s="160"/>
      <c r="W201" s="161"/>
      <c r="X201" s="162"/>
      <c r="Y201" s="10"/>
      <c r="Z201" s="10"/>
    </row>
    <row r="202" spans="1:29" ht="18" hidden="1" customHeight="1" thickTop="1" thickBot="1">
      <c r="A202" s="339"/>
      <c r="B202" s="28" t="s">
        <v>315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0"/>
      <c r="Q202" s="12"/>
      <c r="R202" s="13"/>
      <c r="S202" s="43"/>
      <c r="T202" s="17"/>
      <c r="U202" s="10"/>
      <c r="V202" s="160"/>
      <c r="W202" s="161"/>
      <c r="X202" s="162"/>
      <c r="Y202" s="10"/>
      <c r="Z202" s="10"/>
    </row>
    <row r="203" spans="1:29" ht="18" hidden="1" customHeight="1" thickTop="1" thickBot="1">
      <c r="A203" s="339"/>
      <c r="B203" s="28" t="s">
        <v>316</v>
      </c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0"/>
      <c r="Q203" s="12"/>
      <c r="R203" s="13"/>
      <c r="S203" s="43"/>
      <c r="T203" s="17"/>
      <c r="U203" s="10"/>
      <c r="V203" s="160"/>
      <c r="W203" s="161"/>
      <c r="X203" s="162"/>
      <c r="Y203" s="10"/>
      <c r="Z203" s="10"/>
    </row>
    <row r="204" spans="1:29" ht="18" hidden="1" customHeight="1" thickTop="1" thickBot="1">
      <c r="A204" s="339"/>
      <c r="B204" s="28" t="s">
        <v>317</v>
      </c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0"/>
      <c r="Q204" s="12"/>
      <c r="R204" s="13"/>
      <c r="S204" s="43" t="str">
        <f>IF(Q204="","",R204/Q204*100)</f>
        <v/>
      </c>
      <c r="T204" s="17"/>
      <c r="U204" s="10"/>
      <c r="V204" s="160"/>
      <c r="W204" s="161"/>
      <c r="X204" s="162" t="str">
        <f t="shared" si="27"/>
        <v/>
      </c>
      <c r="Y204" s="10"/>
      <c r="Z204" s="10"/>
    </row>
    <row r="205" spans="1:29" ht="18" hidden="1" customHeight="1" thickTop="1" thickBot="1">
      <c r="A205" s="339"/>
      <c r="B205" s="28" t="s">
        <v>318</v>
      </c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0"/>
      <c r="Q205" s="12"/>
      <c r="R205" s="13"/>
      <c r="S205" s="43" t="str">
        <f>IF(Q205="","",R205/Q205*100)</f>
        <v/>
      </c>
      <c r="T205" s="17"/>
      <c r="U205" s="10"/>
      <c r="V205" s="160"/>
      <c r="W205" s="161"/>
      <c r="X205" s="162" t="str">
        <f t="shared" si="27"/>
        <v/>
      </c>
      <c r="Y205" s="10"/>
      <c r="Z205" s="10"/>
    </row>
    <row r="206" spans="1:29" ht="14.25" hidden="1" thickTop="1" thickBot="1">
      <c r="A206" s="339"/>
      <c r="B206" s="28"/>
      <c r="C206" s="29">
        <f>Plan!B18</f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189"/>
      <c r="AB206" s="48">
        <f>SUM(Q207:Q221)</f>
        <v>0</v>
      </c>
      <c r="AC206" s="48">
        <f>SUM(R207:R221)</f>
        <v>0</v>
      </c>
    </row>
    <row r="207" spans="1:29" ht="18" hidden="1" customHeight="1" thickTop="1" thickBot="1">
      <c r="A207" s="339"/>
      <c r="B207" s="28" t="s">
        <v>240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2"/>
      <c r="R207" s="13"/>
      <c r="S207" s="43" t="str">
        <f t="shared" ref="S207:S214" si="28">IF(Q207="","",R207/Q207*100)</f>
        <v/>
      </c>
      <c r="T207" s="17"/>
      <c r="U207" s="10"/>
      <c r="V207" s="160"/>
      <c r="W207" s="161"/>
      <c r="X207" s="162" t="str">
        <f t="shared" ref="X207:X221" si="29">IF(V207="","",W207/V207*100)</f>
        <v/>
      </c>
      <c r="Y207" s="10"/>
      <c r="Z207" s="10"/>
    </row>
    <row r="208" spans="1:29" ht="18" hidden="1" customHeight="1" thickTop="1" thickBot="1">
      <c r="A208" s="339"/>
      <c r="B208" s="28" t="s">
        <v>241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10"/>
      <c r="Q208" s="12"/>
      <c r="R208" s="13"/>
      <c r="S208" s="43" t="str">
        <f t="shared" si="28"/>
        <v/>
      </c>
      <c r="T208" s="17"/>
      <c r="U208" s="10"/>
      <c r="V208" s="160"/>
      <c r="W208" s="161"/>
      <c r="X208" s="162" t="str">
        <f t="shared" si="29"/>
        <v/>
      </c>
      <c r="Y208" s="10"/>
      <c r="Z208" s="10"/>
    </row>
    <row r="209" spans="1:29" ht="18" hidden="1" customHeight="1" thickTop="1" thickBot="1">
      <c r="A209" s="339"/>
      <c r="B209" s="28" t="s">
        <v>242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10"/>
      <c r="Q209" s="12"/>
      <c r="R209" s="13"/>
      <c r="S209" s="43" t="str">
        <f t="shared" si="28"/>
        <v/>
      </c>
      <c r="T209" s="17"/>
      <c r="U209" s="10"/>
      <c r="V209" s="160"/>
      <c r="W209" s="161"/>
      <c r="X209" s="162" t="str">
        <f t="shared" si="29"/>
        <v/>
      </c>
      <c r="Y209" s="10"/>
      <c r="Z209" s="10"/>
    </row>
    <row r="210" spans="1:29" ht="18" hidden="1" customHeight="1" thickTop="1" thickBot="1">
      <c r="A210" s="339"/>
      <c r="B210" s="28" t="s">
        <v>243</v>
      </c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0"/>
      <c r="Q210" s="12"/>
      <c r="R210" s="13"/>
      <c r="S210" s="43" t="str">
        <f t="shared" si="28"/>
        <v/>
      </c>
      <c r="T210" s="17"/>
      <c r="U210" s="10"/>
      <c r="V210" s="160"/>
      <c r="W210" s="161"/>
      <c r="X210" s="162" t="str">
        <f t="shared" si="29"/>
        <v/>
      </c>
      <c r="Y210" s="10"/>
      <c r="Z210" s="10"/>
    </row>
    <row r="211" spans="1:29" ht="18" hidden="1" customHeight="1" thickTop="1" thickBot="1">
      <c r="A211" s="339"/>
      <c r="B211" s="28" t="s">
        <v>244</v>
      </c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0"/>
      <c r="Q211" s="12"/>
      <c r="R211" s="13"/>
      <c r="S211" s="43" t="str">
        <f t="shared" si="28"/>
        <v/>
      </c>
      <c r="T211" s="17"/>
      <c r="U211" s="10"/>
      <c r="V211" s="160"/>
      <c r="W211" s="161"/>
      <c r="X211" s="162" t="str">
        <f t="shared" si="29"/>
        <v/>
      </c>
      <c r="Y211" s="10"/>
      <c r="Z211" s="10"/>
    </row>
    <row r="212" spans="1:29" ht="18" hidden="1" customHeight="1" thickTop="1" thickBot="1">
      <c r="A212" s="339"/>
      <c r="B212" s="28" t="s">
        <v>245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0"/>
      <c r="Q212" s="12"/>
      <c r="R212" s="13"/>
      <c r="S212" s="43" t="str">
        <f t="shared" si="28"/>
        <v/>
      </c>
      <c r="T212" s="17"/>
      <c r="U212" s="10"/>
      <c r="V212" s="160"/>
      <c r="W212" s="161"/>
      <c r="X212" s="162" t="str">
        <f t="shared" si="29"/>
        <v/>
      </c>
      <c r="Y212" s="10"/>
      <c r="Z212" s="10"/>
    </row>
    <row r="213" spans="1:29" ht="18" hidden="1" customHeight="1" thickTop="1" thickBot="1">
      <c r="A213" s="339"/>
      <c r="B213" s="28" t="s">
        <v>246</v>
      </c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0"/>
      <c r="Q213" s="12"/>
      <c r="R213" s="13"/>
      <c r="S213" s="43" t="str">
        <f t="shared" si="28"/>
        <v/>
      </c>
      <c r="T213" s="17"/>
      <c r="U213" s="10"/>
      <c r="V213" s="160"/>
      <c r="W213" s="161"/>
      <c r="X213" s="162" t="str">
        <f t="shared" si="29"/>
        <v/>
      </c>
      <c r="Y213" s="10"/>
      <c r="Z213" s="10"/>
    </row>
    <row r="214" spans="1:29" ht="18" hidden="1" customHeight="1" thickTop="1" thickBot="1">
      <c r="A214" s="339"/>
      <c r="B214" s="28" t="s">
        <v>247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0"/>
      <c r="Q214" s="12"/>
      <c r="R214" s="13"/>
      <c r="S214" s="43" t="str">
        <f t="shared" si="28"/>
        <v/>
      </c>
      <c r="T214" s="17"/>
      <c r="U214" s="10"/>
      <c r="V214" s="160"/>
      <c r="W214" s="161"/>
      <c r="X214" s="162" t="str">
        <f t="shared" si="29"/>
        <v/>
      </c>
      <c r="Y214" s="10"/>
      <c r="Z214" s="10"/>
    </row>
    <row r="215" spans="1:29" ht="18" hidden="1" customHeight="1" thickTop="1" thickBot="1">
      <c r="A215" s="339"/>
      <c r="B215" s="28" t="s">
        <v>248</v>
      </c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0"/>
      <c r="Q215" s="12"/>
      <c r="R215" s="13"/>
      <c r="S215" s="43"/>
      <c r="T215" s="17"/>
      <c r="U215" s="10"/>
      <c r="V215" s="160"/>
      <c r="W215" s="161"/>
      <c r="X215" s="162"/>
      <c r="Y215" s="10"/>
      <c r="Z215" s="10"/>
    </row>
    <row r="216" spans="1:29" ht="18" hidden="1" customHeight="1" thickTop="1" thickBot="1">
      <c r="A216" s="339"/>
      <c r="B216" s="28" t="s">
        <v>249</v>
      </c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0"/>
      <c r="Q216" s="12"/>
      <c r="R216" s="13"/>
      <c r="S216" s="43"/>
      <c r="T216" s="17"/>
      <c r="U216" s="10"/>
      <c r="V216" s="160"/>
      <c r="W216" s="161"/>
      <c r="X216" s="162"/>
      <c r="Y216" s="10"/>
      <c r="Z216" s="10"/>
    </row>
    <row r="217" spans="1:29" ht="18" hidden="1" customHeight="1" thickTop="1" thickBot="1">
      <c r="A217" s="339"/>
      <c r="B217" s="28" t="s">
        <v>309</v>
      </c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0"/>
      <c r="Q217" s="12"/>
      <c r="R217" s="13"/>
      <c r="S217" s="43"/>
      <c r="T217" s="17"/>
      <c r="U217" s="10"/>
      <c r="V217" s="160"/>
      <c r="W217" s="161"/>
      <c r="X217" s="162"/>
      <c r="Y217" s="10"/>
      <c r="Z217" s="10"/>
    </row>
    <row r="218" spans="1:29" ht="18" hidden="1" customHeight="1" thickTop="1" thickBot="1">
      <c r="A218" s="339"/>
      <c r="B218" s="28" t="s">
        <v>310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0"/>
      <c r="Q218" s="12"/>
      <c r="R218" s="13"/>
      <c r="S218" s="43"/>
      <c r="T218" s="17"/>
      <c r="U218" s="10"/>
      <c r="V218" s="160"/>
      <c r="W218" s="161"/>
      <c r="X218" s="162"/>
      <c r="Y218" s="10"/>
      <c r="Z218" s="10"/>
    </row>
    <row r="219" spans="1:29" ht="18" hidden="1" customHeight="1" thickTop="1" thickBot="1">
      <c r="A219" s="339"/>
      <c r="B219" s="28" t="s">
        <v>311</v>
      </c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0"/>
      <c r="Q219" s="12"/>
      <c r="R219" s="13"/>
      <c r="S219" s="43"/>
      <c r="T219" s="17"/>
      <c r="U219" s="10"/>
      <c r="V219" s="160"/>
      <c r="W219" s="161"/>
      <c r="X219" s="162"/>
      <c r="Y219" s="10"/>
      <c r="Z219" s="10"/>
    </row>
    <row r="220" spans="1:29" ht="18" hidden="1" customHeight="1" thickTop="1" thickBot="1">
      <c r="A220" s="339"/>
      <c r="B220" s="28" t="s">
        <v>312</v>
      </c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0"/>
      <c r="Q220" s="12"/>
      <c r="R220" s="13"/>
      <c r="S220" s="43" t="str">
        <f>IF(Q220="","",R220/Q220*100)</f>
        <v/>
      </c>
      <c r="T220" s="17"/>
      <c r="U220" s="10"/>
      <c r="V220" s="160"/>
      <c r="W220" s="161"/>
      <c r="X220" s="162" t="str">
        <f t="shared" si="29"/>
        <v/>
      </c>
      <c r="Y220" s="10"/>
      <c r="Z220" s="10"/>
    </row>
    <row r="221" spans="1:29" ht="18" hidden="1" customHeight="1" thickTop="1" thickBot="1">
      <c r="A221" s="339"/>
      <c r="B221" s="28" t="s">
        <v>313</v>
      </c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0"/>
      <c r="Q221" s="12"/>
      <c r="R221" s="13"/>
      <c r="S221" s="43" t="str">
        <f>IF(Q221="","",R221/Q221*100)</f>
        <v/>
      </c>
      <c r="T221" s="17"/>
      <c r="U221" s="10"/>
      <c r="V221" s="160"/>
      <c r="W221" s="161"/>
      <c r="X221" s="162" t="str">
        <f t="shared" si="29"/>
        <v/>
      </c>
      <c r="Y221" s="10"/>
      <c r="Z221" s="10"/>
    </row>
    <row r="222" spans="1:29" ht="14.25" hidden="1" thickTop="1" thickBot="1">
      <c r="A222" s="339"/>
      <c r="B222" s="28"/>
      <c r="C222" s="29">
        <f>Plan!B19</f>
        <v>0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189"/>
      <c r="AB222" s="48">
        <f>SUM(Q223:Q237)</f>
        <v>0</v>
      </c>
      <c r="AC222" s="48">
        <f>SUM(R223:R237)</f>
        <v>0</v>
      </c>
    </row>
    <row r="223" spans="1:29" ht="18" hidden="1" customHeight="1" thickTop="1" thickBot="1">
      <c r="A223" s="339"/>
      <c r="B223" s="28" t="s">
        <v>250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2"/>
      <c r="R223" s="13"/>
      <c r="S223" s="43" t="str">
        <f t="shared" ref="S223:S231" si="30">IF(Q223="","",R223/Q223*100)</f>
        <v/>
      </c>
      <c r="T223" s="17"/>
      <c r="U223" s="10"/>
      <c r="V223" s="160"/>
      <c r="W223" s="161"/>
      <c r="X223" s="162" t="str">
        <f t="shared" ref="X223:X231" si="31">IF(V223="","",W223/V223*100)</f>
        <v/>
      </c>
      <c r="Y223" s="10"/>
      <c r="Z223" s="10"/>
    </row>
    <row r="224" spans="1:29" ht="18" hidden="1" customHeight="1" thickTop="1" thickBot="1">
      <c r="A224" s="339"/>
      <c r="B224" s="28" t="s">
        <v>251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10"/>
      <c r="Q224" s="12"/>
      <c r="R224" s="13"/>
      <c r="S224" s="43" t="str">
        <f t="shared" si="30"/>
        <v/>
      </c>
      <c r="T224" s="17"/>
      <c r="U224" s="10"/>
      <c r="V224" s="160"/>
      <c r="W224" s="161"/>
      <c r="X224" s="162" t="str">
        <f t="shared" si="31"/>
        <v/>
      </c>
      <c r="Y224" s="10"/>
      <c r="Z224" s="10"/>
    </row>
    <row r="225" spans="1:29" ht="18" hidden="1" customHeight="1" thickTop="1" thickBot="1">
      <c r="A225" s="339"/>
      <c r="B225" s="28" t="s">
        <v>252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10"/>
      <c r="Q225" s="12"/>
      <c r="R225" s="13"/>
      <c r="S225" s="43" t="str">
        <f t="shared" si="30"/>
        <v/>
      </c>
      <c r="T225" s="17"/>
      <c r="U225" s="10"/>
      <c r="V225" s="160"/>
      <c r="W225" s="161"/>
      <c r="X225" s="162" t="str">
        <f t="shared" si="31"/>
        <v/>
      </c>
      <c r="Y225" s="10"/>
      <c r="Z225" s="10"/>
    </row>
    <row r="226" spans="1:29" ht="18" hidden="1" customHeight="1" thickTop="1" thickBot="1">
      <c r="A226" s="339"/>
      <c r="B226" s="28" t="s">
        <v>253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0"/>
      <c r="Q226" s="12"/>
      <c r="R226" s="13"/>
      <c r="S226" s="43" t="str">
        <f t="shared" si="30"/>
        <v/>
      </c>
      <c r="T226" s="17"/>
      <c r="U226" s="10"/>
      <c r="V226" s="160"/>
      <c r="W226" s="161"/>
      <c r="X226" s="162" t="str">
        <f t="shared" si="31"/>
        <v/>
      </c>
      <c r="Y226" s="10"/>
      <c r="Z226" s="10"/>
    </row>
    <row r="227" spans="1:29" ht="18" hidden="1" customHeight="1" thickTop="1" thickBot="1">
      <c r="A227" s="339"/>
      <c r="B227" s="28" t="s">
        <v>254</v>
      </c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0"/>
      <c r="Q227" s="12"/>
      <c r="R227" s="13"/>
      <c r="S227" s="43" t="str">
        <f t="shared" si="30"/>
        <v/>
      </c>
      <c r="T227" s="17"/>
      <c r="U227" s="10"/>
      <c r="V227" s="160"/>
      <c r="W227" s="161"/>
      <c r="X227" s="162" t="str">
        <f t="shared" si="31"/>
        <v/>
      </c>
      <c r="Y227" s="10"/>
      <c r="Z227" s="10"/>
    </row>
    <row r="228" spans="1:29" ht="18" hidden="1" customHeight="1" thickTop="1" thickBot="1">
      <c r="A228" s="339"/>
      <c r="B228" s="28" t="s">
        <v>255</v>
      </c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0"/>
      <c r="Q228" s="12"/>
      <c r="R228" s="13"/>
      <c r="S228" s="43" t="str">
        <f t="shared" si="30"/>
        <v/>
      </c>
      <c r="T228" s="17"/>
      <c r="U228" s="10"/>
      <c r="V228" s="160"/>
      <c r="W228" s="161"/>
      <c r="X228" s="162" t="str">
        <f t="shared" si="31"/>
        <v/>
      </c>
      <c r="Y228" s="10"/>
      <c r="Z228" s="10"/>
    </row>
    <row r="229" spans="1:29" ht="18" hidden="1" customHeight="1" thickTop="1" thickBot="1">
      <c r="A229" s="339"/>
      <c r="B229" s="28" t="s">
        <v>256</v>
      </c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0"/>
      <c r="Q229" s="12"/>
      <c r="R229" s="13"/>
      <c r="S229" s="43" t="str">
        <f t="shared" si="30"/>
        <v/>
      </c>
      <c r="T229" s="17"/>
      <c r="U229" s="10"/>
      <c r="V229" s="160"/>
      <c r="W229" s="161"/>
      <c r="X229" s="162" t="str">
        <f t="shared" si="31"/>
        <v/>
      </c>
      <c r="Y229" s="10"/>
      <c r="Z229" s="10"/>
    </row>
    <row r="230" spans="1:29" ht="18" hidden="1" customHeight="1" thickTop="1" thickBot="1">
      <c r="A230" s="339"/>
      <c r="B230" s="28" t="s">
        <v>257</v>
      </c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0"/>
      <c r="Q230" s="12"/>
      <c r="R230" s="13"/>
      <c r="S230" s="43" t="str">
        <f t="shared" si="30"/>
        <v/>
      </c>
      <c r="T230" s="17"/>
      <c r="U230" s="10"/>
      <c r="V230" s="160"/>
      <c r="W230" s="161"/>
      <c r="X230" s="162" t="str">
        <f t="shared" si="31"/>
        <v/>
      </c>
      <c r="Y230" s="10"/>
      <c r="Z230" s="10"/>
    </row>
    <row r="231" spans="1:29" ht="18" hidden="1" customHeight="1" thickTop="1" thickBot="1">
      <c r="A231" s="339"/>
      <c r="B231" s="28" t="s">
        <v>258</v>
      </c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0"/>
      <c r="Q231" s="12"/>
      <c r="R231" s="13"/>
      <c r="S231" s="43" t="str">
        <f t="shared" si="30"/>
        <v/>
      </c>
      <c r="T231" s="17"/>
      <c r="U231" s="10"/>
      <c r="V231" s="160"/>
      <c r="W231" s="161"/>
      <c r="X231" s="162" t="str">
        <f t="shared" si="31"/>
        <v/>
      </c>
      <c r="Y231" s="10"/>
      <c r="Z231" s="10"/>
    </row>
    <row r="232" spans="1:29" ht="18" hidden="1" customHeight="1" thickTop="1" thickBot="1">
      <c r="A232" s="339"/>
      <c r="B232" s="28" t="s">
        <v>259</v>
      </c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0"/>
      <c r="Q232" s="12"/>
      <c r="R232" s="13"/>
      <c r="S232" s="43"/>
      <c r="T232" s="17"/>
      <c r="U232" s="10"/>
      <c r="V232" s="160"/>
      <c r="W232" s="161"/>
      <c r="X232" s="162"/>
      <c r="Y232" s="10"/>
      <c r="Z232" s="10"/>
    </row>
    <row r="233" spans="1:29" ht="18" hidden="1" customHeight="1" thickTop="1" thickBot="1">
      <c r="A233" s="339"/>
      <c r="B233" s="28" t="s">
        <v>304</v>
      </c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0"/>
      <c r="Q233" s="12"/>
      <c r="R233" s="13"/>
      <c r="S233" s="43"/>
      <c r="T233" s="17"/>
      <c r="U233" s="10"/>
      <c r="V233" s="160"/>
      <c r="W233" s="161"/>
      <c r="X233" s="162"/>
      <c r="Y233" s="10"/>
      <c r="Z233" s="10"/>
    </row>
    <row r="234" spans="1:29" ht="18" hidden="1" customHeight="1" thickTop="1" thickBot="1">
      <c r="A234" s="339"/>
      <c r="B234" s="28" t="s">
        <v>305</v>
      </c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0"/>
      <c r="Q234" s="12"/>
      <c r="R234" s="13"/>
      <c r="S234" s="43"/>
      <c r="T234" s="17"/>
      <c r="U234" s="10"/>
      <c r="V234" s="160"/>
      <c r="W234" s="161"/>
      <c r="X234" s="162"/>
      <c r="Y234" s="10"/>
      <c r="Z234" s="10"/>
    </row>
    <row r="235" spans="1:29" ht="18" hidden="1" customHeight="1" thickTop="1" thickBot="1">
      <c r="A235" s="339"/>
      <c r="B235" s="28" t="s">
        <v>306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0"/>
      <c r="Q235" s="12"/>
      <c r="R235" s="13"/>
      <c r="S235" s="43"/>
      <c r="T235" s="17"/>
      <c r="U235" s="10"/>
      <c r="V235" s="160"/>
      <c r="W235" s="161"/>
      <c r="X235" s="162"/>
      <c r="Y235" s="10"/>
      <c r="Z235" s="10"/>
    </row>
    <row r="236" spans="1:29" ht="18" hidden="1" customHeight="1" thickTop="1" thickBot="1">
      <c r="A236" s="339"/>
      <c r="B236" s="28" t="s">
        <v>307</v>
      </c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0"/>
      <c r="Q236" s="12"/>
      <c r="R236" s="13"/>
      <c r="S236" s="43"/>
      <c r="T236" s="17"/>
      <c r="U236" s="10"/>
      <c r="V236" s="160"/>
      <c r="W236" s="161"/>
      <c r="X236" s="162"/>
      <c r="Y236" s="10"/>
      <c r="Z236" s="10"/>
    </row>
    <row r="237" spans="1:29" ht="18" hidden="1" customHeight="1" thickTop="1" thickBot="1">
      <c r="A237" s="339"/>
      <c r="B237" s="28" t="s">
        <v>308</v>
      </c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0"/>
      <c r="Q237" s="12"/>
      <c r="R237" s="13"/>
      <c r="S237" s="43"/>
      <c r="T237" s="17"/>
      <c r="U237" s="10"/>
      <c r="V237" s="160"/>
      <c r="W237" s="161"/>
      <c r="X237" s="162"/>
      <c r="Y237" s="10"/>
      <c r="Z237" s="10"/>
    </row>
    <row r="238" spans="1:29" ht="18" hidden="1" customHeight="1" thickTop="1" thickBot="1">
      <c r="A238" s="339"/>
      <c r="B238" s="28"/>
      <c r="C238" s="29">
        <f>Plan!B200</f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189"/>
      <c r="AB238" s="48">
        <f>SUM(Q239:Q248)</f>
        <v>0</v>
      </c>
      <c r="AC238" s="48">
        <f>SUM(R239:R248)</f>
        <v>0</v>
      </c>
    </row>
    <row r="239" spans="1:29" ht="14.25" hidden="1" thickTop="1" thickBot="1">
      <c r="A239" s="339"/>
      <c r="B239" s="28" t="s">
        <v>260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  <c r="Q239" s="11"/>
      <c r="R239" s="27"/>
      <c r="S239" s="43" t="str">
        <f t="shared" ref="S239:S248" si="32">IF(Q239="","",R239/Q239*100)</f>
        <v/>
      </c>
      <c r="T239" s="11"/>
      <c r="U239" s="11"/>
      <c r="V239" s="11"/>
      <c r="W239" s="27"/>
      <c r="X239" s="43" t="str">
        <f t="shared" ref="X239:X248" si="33">IF(V239="","",W239/V239*100)</f>
        <v/>
      </c>
      <c r="Y239" s="11"/>
      <c r="Z239" s="11"/>
      <c r="AB239" s="49"/>
      <c r="AC239" s="49"/>
    </row>
    <row r="240" spans="1:29" ht="18" hidden="1" customHeight="1" thickTop="1" thickBot="1">
      <c r="A240" s="339"/>
      <c r="B240" s="28" t="s">
        <v>261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  <c r="Q240" s="11"/>
      <c r="R240" s="27"/>
      <c r="S240" s="43" t="str">
        <f t="shared" si="32"/>
        <v/>
      </c>
      <c r="T240" s="11"/>
      <c r="U240" s="11"/>
      <c r="V240" s="11"/>
      <c r="W240" s="27"/>
      <c r="X240" s="43" t="str">
        <f t="shared" si="33"/>
        <v/>
      </c>
      <c r="Y240" s="11"/>
      <c r="Z240" s="11"/>
      <c r="AB240" s="49"/>
      <c r="AC240" s="49"/>
    </row>
    <row r="241" spans="1:29" ht="18" hidden="1" customHeight="1" thickTop="1" thickBot="1">
      <c r="A241" s="339"/>
      <c r="B241" s="28" t="s">
        <v>262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  <c r="Q241" s="11"/>
      <c r="R241" s="27"/>
      <c r="S241" s="43" t="str">
        <f t="shared" si="32"/>
        <v/>
      </c>
      <c r="T241" s="11"/>
      <c r="U241" s="11"/>
      <c r="V241" s="11"/>
      <c r="W241" s="27"/>
      <c r="X241" s="43" t="str">
        <f t="shared" si="33"/>
        <v/>
      </c>
      <c r="Y241" s="11"/>
      <c r="Z241" s="11"/>
      <c r="AB241" s="49"/>
      <c r="AC241" s="49"/>
    </row>
    <row r="242" spans="1:29" ht="18" hidden="1" customHeight="1" thickTop="1" thickBot="1">
      <c r="A242" s="339"/>
      <c r="B242" s="28" t="s">
        <v>263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  <c r="Q242" s="11"/>
      <c r="R242" s="27"/>
      <c r="S242" s="43" t="str">
        <f t="shared" si="32"/>
        <v/>
      </c>
      <c r="T242" s="11"/>
      <c r="U242" s="11"/>
      <c r="V242" s="11"/>
      <c r="W242" s="27"/>
      <c r="X242" s="43" t="str">
        <f t="shared" si="33"/>
        <v/>
      </c>
      <c r="Y242" s="11"/>
      <c r="Z242" s="11"/>
      <c r="AB242" s="49"/>
      <c r="AC242" s="49"/>
    </row>
    <row r="243" spans="1:29" ht="18" hidden="1" customHeight="1" thickTop="1" thickBot="1">
      <c r="A243" s="339"/>
      <c r="B243" s="28" t="s">
        <v>264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11"/>
      <c r="Q243" s="11"/>
      <c r="R243" s="27"/>
      <c r="S243" s="43" t="str">
        <f t="shared" si="32"/>
        <v/>
      </c>
      <c r="T243" s="11"/>
      <c r="U243" s="11"/>
      <c r="V243" s="11"/>
      <c r="W243" s="27"/>
      <c r="X243" s="43" t="str">
        <f t="shared" si="33"/>
        <v/>
      </c>
      <c r="Y243" s="11"/>
      <c r="Z243" s="11"/>
      <c r="AB243" s="49"/>
      <c r="AC243" s="49"/>
    </row>
    <row r="244" spans="1:29" ht="18" hidden="1" customHeight="1" thickTop="1" thickBot="1">
      <c r="A244" s="339"/>
      <c r="B244" s="28" t="s">
        <v>265</v>
      </c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11"/>
      <c r="Q244" s="11"/>
      <c r="R244" s="27"/>
      <c r="S244" s="43" t="str">
        <f t="shared" si="32"/>
        <v/>
      </c>
      <c r="T244" s="11"/>
      <c r="U244" s="11"/>
      <c r="V244" s="11"/>
      <c r="W244" s="27"/>
      <c r="X244" s="43" t="str">
        <f t="shared" si="33"/>
        <v/>
      </c>
      <c r="Y244" s="11"/>
      <c r="Z244" s="11"/>
      <c r="AB244" s="49"/>
      <c r="AC244" s="49"/>
    </row>
    <row r="245" spans="1:29" ht="18" hidden="1" customHeight="1" thickTop="1" thickBot="1">
      <c r="A245" s="339"/>
      <c r="B245" s="28" t="s">
        <v>266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11"/>
      <c r="Q245" s="11"/>
      <c r="R245" s="27"/>
      <c r="S245" s="43" t="str">
        <f t="shared" si="32"/>
        <v/>
      </c>
      <c r="T245" s="11"/>
      <c r="U245" s="11"/>
      <c r="V245" s="11"/>
      <c r="W245" s="27"/>
      <c r="X245" s="43" t="str">
        <f t="shared" si="33"/>
        <v/>
      </c>
      <c r="Y245" s="11"/>
      <c r="Z245" s="11"/>
      <c r="AB245" s="49"/>
      <c r="AC245" s="49"/>
    </row>
    <row r="246" spans="1:29" ht="18" hidden="1" customHeight="1" thickTop="1" thickBot="1">
      <c r="A246" s="339"/>
      <c r="B246" s="28" t="s">
        <v>267</v>
      </c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11"/>
      <c r="Q246" s="11"/>
      <c r="R246" s="27"/>
      <c r="S246" s="43" t="str">
        <f t="shared" si="32"/>
        <v/>
      </c>
      <c r="T246" s="11"/>
      <c r="U246" s="11"/>
      <c r="V246" s="11"/>
      <c r="W246" s="27"/>
      <c r="X246" s="43" t="str">
        <f t="shared" si="33"/>
        <v/>
      </c>
      <c r="Y246" s="11"/>
      <c r="Z246" s="11"/>
      <c r="AB246" s="49"/>
      <c r="AC246" s="49"/>
    </row>
    <row r="247" spans="1:29" ht="18" hidden="1" customHeight="1" thickTop="1" thickBot="1">
      <c r="A247" s="339"/>
      <c r="B247" s="28" t="s">
        <v>268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11"/>
      <c r="Q247" s="11"/>
      <c r="R247" s="27"/>
      <c r="S247" s="43" t="str">
        <f t="shared" si="32"/>
        <v/>
      </c>
      <c r="T247" s="11"/>
      <c r="U247" s="11"/>
      <c r="V247" s="11"/>
      <c r="W247" s="27"/>
      <c r="X247" s="43" t="str">
        <f t="shared" si="33"/>
        <v/>
      </c>
      <c r="Y247" s="11"/>
      <c r="Z247" s="11"/>
      <c r="AB247" s="49"/>
      <c r="AC247" s="49"/>
    </row>
    <row r="248" spans="1:29" ht="18" hidden="1" customHeight="1" thickTop="1" thickBot="1">
      <c r="A248" s="339"/>
      <c r="B248" s="28" t="s">
        <v>269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2"/>
      <c r="R248" s="13"/>
      <c r="S248" s="43" t="str">
        <f t="shared" si="32"/>
        <v/>
      </c>
      <c r="T248" s="17"/>
      <c r="U248" s="10"/>
      <c r="V248" s="15"/>
      <c r="W248" s="16"/>
      <c r="X248" s="43" t="str">
        <f t="shared" si="33"/>
        <v/>
      </c>
      <c r="Y248" s="10"/>
      <c r="Z248" s="10"/>
    </row>
    <row r="249" spans="1:29" ht="33.75" customHeight="1" thickTop="1" thickBot="1">
      <c r="A249" s="334" t="str">
        <f>Plan!B20</f>
        <v>Stratejik Amaç 3. Hizmetlerimizin Kalitesini Yükseltmek</v>
      </c>
      <c r="B249" s="32"/>
      <c r="C249" s="33" t="str">
        <f>Plan!B21</f>
        <v>Hedef 3.1. Üyelerimizin komite ve sektörel bazda, nitelikli biçimde, bir araya gelmeleri sağlanacaktır.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42"/>
      <c r="Q249" s="342"/>
      <c r="R249" s="342"/>
      <c r="S249" s="342"/>
      <c r="T249" s="342"/>
      <c r="U249" s="342"/>
      <c r="V249" s="342"/>
      <c r="W249" s="342"/>
      <c r="X249" s="342"/>
      <c r="Y249" s="342"/>
      <c r="Z249" s="187"/>
      <c r="AB249" s="180">
        <f>SUM(Q250:Q269)</f>
        <v>13500</v>
      </c>
      <c r="AC249" s="180">
        <f>SUM(R250:R269)</f>
        <v>0</v>
      </c>
    </row>
    <row r="250" spans="1:29" ht="27" thickTop="1" thickBot="1">
      <c r="A250" s="335"/>
      <c r="B250" s="32" t="s">
        <v>137</v>
      </c>
      <c r="C250" s="34" t="s">
        <v>479</v>
      </c>
      <c r="D250" s="25"/>
      <c r="E250" s="25"/>
      <c r="F250" s="25"/>
      <c r="G250" s="25"/>
      <c r="H250" s="25"/>
      <c r="I250" s="25"/>
      <c r="J250" s="25"/>
      <c r="K250" s="175"/>
      <c r="L250" s="175"/>
      <c r="M250" s="175"/>
      <c r="N250" s="175"/>
      <c r="O250" s="25"/>
      <c r="P250" s="10" t="s">
        <v>499</v>
      </c>
      <c r="Q250" s="12">
        <v>12000</v>
      </c>
      <c r="R250" s="13"/>
      <c r="S250" s="43">
        <f t="shared" ref="S250:S264" si="34">IF(Q250="","",R250/Q250*100)</f>
        <v>0</v>
      </c>
      <c r="T250" s="17" t="s">
        <v>543</v>
      </c>
      <c r="U250" s="10" t="s">
        <v>494</v>
      </c>
      <c r="V250" s="160">
        <v>5</v>
      </c>
      <c r="W250" s="164"/>
      <c r="X250" s="162">
        <f t="shared" ref="X250:X269" si="35">IF(V250="","",W250/V250*100)</f>
        <v>0</v>
      </c>
      <c r="Y250" s="11"/>
      <c r="Z250" s="11" t="s">
        <v>562</v>
      </c>
      <c r="AA250" s="23"/>
      <c r="AB250" s="49"/>
      <c r="AC250" s="49"/>
    </row>
    <row r="251" spans="1:29" ht="25.5" customHeight="1" thickTop="1" thickBot="1">
      <c r="A251" s="335"/>
      <c r="B251" s="32" t="s">
        <v>138</v>
      </c>
      <c r="C251" s="34" t="s">
        <v>493</v>
      </c>
      <c r="D251" s="175"/>
      <c r="E251" s="34"/>
      <c r="F251" s="25"/>
      <c r="G251" s="175"/>
      <c r="H251" s="34"/>
      <c r="I251" s="25"/>
      <c r="J251" s="175"/>
      <c r="K251" s="34"/>
      <c r="L251" s="34"/>
      <c r="M251" s="175"/>
      <c r="N251" s="34"/>
      <c r="O251" s="25"/>
      <c r="P251" s="10" t="s">
        <v>499</v>
      </c>
      <c r="Q251" s="11"/>
      <c r="R251" s="27"/>
      <c r="S251" s="43" t="str">
        <f t="shared" si="34"/>
        <v/>
      </c>
      <c r="T251" s="11"/>
      <c r="U251" s="11" t="s">
        <v>495</v>
      </c>
      <c r="V251" s="163">
        <v>4</v>
      </c>
      <c r="W251" s="164"/>
      <c r="X251" s="162">
        <f t="shared" si="35"/>
        <v>0</v>
      </c>
      <c r="Y251" s="11"/>
      <c r="Z251" s="11" t="s">
        <v>564</v>
      </c>
      <c r="AA251" s="23"/>
      <c r="AB251" s="49"/>
      <c r="AC251" s="49"/>
    </row>
    <row r="252" spans="1:29" ht="52.5" thickTop="1" thickBot="1">
      <c r="A252" s="335"/>
      <c r="B252" s="32" t="s">
        <v>139</v>
      </c>
      <c r="C252" s="34" t="s">
        <v>496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175"/>
      <c r="P252" s="11" t="s">
        <v>484</v>
      </c>
      <c r="Q252" s="11">
        <v>500</v>
      </c>
      <c r="R252" s="27"/>
      <c r="S252" s="43">
        <f t="shared" si="34"/>
        <v>0</v>
      </c>
      <c r="T252" s="11" t="s">
        <v>544</v>
      </c>
      <c r="U252" s="11" t="s">
        <v>497</v>
      </c>
      <c r="V252" s="163">
        <v>5</v>
      </c>
      <c r="W252" s="164"/>
      <c r="X252" s="162">
        <f t="shared" si="35"/>
        <v>0</v>
      </c>
      <c r="Y252" s="11"/>
      <c r="Z252" s="11" t="s">
        <v>562</v>
      </c>
      <c r="AA252" s="23"/>
      <c r="AB252" s="49"/>
      <c r="AC252" s="49"/>
    </row>
    <row r="253" spans="1:29" ht="39.75" thickTop="1" thickBot="1">
      <c r="A253" s="335"/>
      <c r="B253" s="32" t="s">
        <v>140</v>
      </c>
      <c r="C253" s="34" t="s">
        <v>500</v>
      </c>
      <c r="D253" s="34"/>
      <c r="E253" s="34"/>
      <c r="F253" s="34"/>
      <c r="G253" s="175"/>
      <c r="H253" s="175"/>
      <c r="I253" s="175"/>
      <c r="J253" s="175"/>
      <c r="K253" s="175"/>
      <c r="L253" s="175"/>
      <c r="M253" s="175"/>
      <c r="N253" s="175"/>
      <c r="O253" s="175"/>
      <c r="P253" s="11" t="s">
        <v>484</v>
      </c>
      <c r="Q253" s="20">
        <v>1000</v>
      </c>
      <c r="R253" s="27"/>
      <c r="S253" s="43">
        <f t="shared" si="34"/>
        <v>0</v>
      </c>
      <c r="T253" s="11" t="s">
        <v>545</v>
      </c>
      <c r="U253" s="11" t="s">
        <v>498</v>
      </c>
      <c r="V253" s="163">
        <v>3</v>
      </c>
      <c r="W253" s="164"/>
      <c r="X253" s="162">
        <f t="shared" si="35"/>
        <v>0</v>
      </c>
      <c r="Y253" s="11"/>
      <c r="Z253" s="11" t="s">
        <v>564</v>
      </c>
      <c r="AA253" s="23"/>
      <c r="AB253" s="49"/>
      <c r="AC253" s="49"/>
    </row>
    <row r="254" spans="1:29" ht="18" customHeight="1" thickTop="1" thickBot="1">
      <c r="A254" s="335"/>
      <c r="B254" s="32" t="s">
        <v>141</v>
      </c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11"/>
      <c r="Q254" s="11"/>
      <c r="R254" s="27"/>
      <c r="S254" s="43" t="str">
        <f t="shared" si="34"/>
        <v/>
      </c>
      <c r="T254" s="11"/>
      <c r="U254" s="11"/>
      <c r="V254" s="163"/>
      <c r="W254" s="164"/>
      <c r="X254" s="162" t="str">
        <f t="shared" si="35"/>
        <v/>
      </c>
      <c r="Y254" s="11"/>
      <c r="Z254" s="11"/>
      <c r="AA254" s="23"/>
      <c r="AB254" s="49"/>
      <c r="AC254" s="49"/>
    </row>
    <row r="255" spans="1:29" ht="18" customHeight="1" thickTop="1" thickBot="1">
      <c r="A255" s="335"/>
      <c r="B255" s="32" t="s">
        <v>142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11"/>
      <c r="Q255" s="11"/>
      <c r="R255" s="27"/>
      <c r="S255" s="43" t="str">
        <f t="shared" si="34"/>
        <v/>
      </c>
      <c r="T255" s="11"/>
      <c r="U255" s="11"/>
      <c r="V255" s="163"/>
      <c r="W255" s="164"/>
      <c r="X255" s="162" t="str">
        <f t="shared" si="35"/>
        <v/>
      </c>
      <c r="Y255" s="11"/>
      <c r="Z255" s="11"/>
      <c r="AA255" s="23"/>
      <c r="AB255" s="49"/>
      <c r="AC255" s="49"/>
    </row>
    <row r="256" spans="1:29" ht="14.25" thickTop="1" thickBot="1">
      <c r="A256" s="335"/>
      <c r="B256" s="32" t="s">
        <v>143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11"/>
      <c r="Q256" s="11"/>
      <c r="R256" s="27"/>
      <c r="S256" s="43" t="str">
        <f t="shared" si="34"/>
        <v/>
      </c>
      <c r="T256" s="11"/>
      <c r="U256" s="11"/>
      <c r="V256" s="163"/>
      <c r="W256" s="164"/>
      <c r="X256" s="162" t="str">
        <f t="shared" si="35"/>
        <v/>
      </c>
      <c r="Y256" s="11"/>
      <c r="Z256" s="11"/>
      <c r="AA256" s="23"/>
      <c r="AB256" s="49"/>
      <c r="AC256" s="49"/>
    </row>
    <row r="257" spans="1:29" ht="18" customHeight="1" thickTop="1" thickBot="1">
      <c r="A257" s="335"/>
      <c r="B257" s="32" t="s">
        <v>144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11"/>
      <c r="Q257" s="11"/>
      <c r="R257" s="27"/>
      <c r="S257" s="43" t="str">
        <f t="shared" si="34"/>
        <v/>
      </c>
      <c r="T257" s="11"/>
      <c r="U257" s="11"/>
      <c r="V257" s="163"/>
      <c r="W257" s="164"/>
      <c r="X257" s="162" t="str">
        <f t="shared" si="35"/>
        <v/>
      </c>
      <c r="Y257" s="11"/>
      <c r="Z257" s="11"/>
      <c r="AA257" s="23"/>
      <c r="AB257" s="49"/>
      <c r="AC257" s="49"/>
    </row>
    <row r="258" spans="1:29" ht="18" customHeight="1" thickTop="1" thickBot="1">
      <c r="A258" s="335"/>
      <c r="B258" s="32" t="s">
        <v>145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11"/>
      <c r="Q258" s="11"/>
      <c r="R258" s="27"/>
      <c r="S258" s="43" t="str">
        <f t="shared" si="34"/>
        <v/>
      </c>
      <c r="T258" s="11"/>
      <c r="U258" s="11"/>
      <c r="V258" s="163"/>
      <c r="W258" s="164"/>
      <c r="X258" s="162" t="str">
        <f t="shared" si="35"/>
        <v/>
      </c>
      <c r="Y258" s="11"/>
      <c r="Z258" s="11"/>
      <c r="AA258" s="23"/>
      <c r="AB258" s="49"/>
      <c r="AC258" s="49"/>
    </row>
    <row r="259" spans="1:29" ht="18" customHeight="1" thickTop="1" thickBot="1">
      <c r="A259" s="335"/>
      <c r="B259" s="32" t="s">
        <v>146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11"/>
      <c r="Q259" s="11"/>
      <c r="R259" s="27"/>
      <c r="S259" s="43" t="str">
        <f t="shared" si="34"/>
        <v/>
      </c>
      <c r="T259" s="11"/>
      <c r="U259" s="11"/>
      <c r="V259" s="163"/>
      <c r="W259" s="164"/>
      <c r="X259" s="162" t="str">
        <f t="shared" si="35"/>
        <v/>
      </c>
      <c r="Y259" s="11"/>
      <c r="Z259" s="11"/>
      <c r="AA259" s="23"/>
      <c r="AB259" s="49"/>
      <c r="AC259" s="49"/>
    </row>
    <row r="260" spans="1:29" ht="18" customHeight="1" thickTop="1" thickBot="1">
      <c r="A260" s="335"/>
      <c r="B260" s="32" t="s">
        <v>147</v>
      </c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11"/>
      <c r="Q260" s="11"/>
      <c r="R260" s="27"/>
      <c r="S260" s="43" t="str">
        <f t="shared" si="34"/>
        <v/>
      </c>
      <c r="T260" s="11"/>
      <c r="U260" s="11"/>
      <c r="V260" s="163"/>
      <c r="W260" s="164"/>
      <c r="X260" s="162" t="str">
        <f t="shared" si="35"/>
        <v/>
      </c>
      <c r="Y260" s="11"/>
      <c r="Z260" s="11"/>
      <c r="AA260" s="23"/>
      <c r="AB260" s="49"/>
      <c r="AC260" s="49"/>
    </row>
    <row r="261" spans="1:29" ht="18" customHeight="1" thickTop="1" thickBot="1">
      <c r="A261" s="335"/>
      <c r="B261" s="32" t="s">
        <v>148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  <c r="Q261" s="11"/>
      <c r="R261" s="27"/>
      <c r="S261" s="43" t="str">
        <f t="shared" si="34"/>
        <v/>
      </c>
      <c r="T261" s="11"/>
      <c r="U261" s="11"/>
      <c r="V261" s="163"/>
      <c r="W261" s="164"/>
      <c r="X261" s="162" t="str">
        <f t="shared" si="35"/>
        <v/>
      </c>
      <c r="Y261" s="11"/>
      <c r="Z261" s="11"/>
      <c r="AA261" s="23"/>
      <c r="AB261" s="49"/>
      <c r="AC261" s="49"/>
    </row>
    <row r="262" spans="1:29" ht="18" customHeight="1" thickTop="1" thickBot="1">
      <c r="A262" s="335"/>
      <c r="B262" s="32" t="s">
        <v>155</v>
      </c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11"/>
      <c r="Q262" s="11"/>
      <c r="R262" s="27"/>
      <c r="S262" s="43" t="str">
        <f t="shared" si="34"/>
        <v/>
      </c>
      <c r="T262" s="11"/>
      <c r="U262" s="11"/>
      <c r="V262" s="163"/>
      <c r="W262" s="164"/>
      <c r="X262" s="162" t="str">
        <f t="shared" si="35"/>
        <v/>
      </c>
      <c r="Y262" s="11"/>
      <c r="Z262" s="11"/>
      <c r="AA262" s="23"/>
      <c r="AB262" s="49"/>
      <c r="AC262" s="49"/>
    </row>
    <row r="263" spans="1:29" ht="18" customHeight="1" thickTop="1" thickBot="1">
      <c r="A263" s="335"/>
      <c r="B263" s="32" t="s">
        <v>156</v>
      </c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11"/>
      <c r="Q263" s="11"/>
      <c r="R263" s="27"/>
      <c r="S263" s="43" t="str">
        <f t="shared" si="34"/>
        <v/>
      </c>
      <c r="T263" s="11"/>
      <c r="U263" s="11"/>
      <c r="V263" s="163"/>
      <c r="W263" s="164"/>
      <c r="X263" s="162" t="str">
        <f t="shared" si="35"/>
        <v/>
      </c>
      <c r="Y263" s="11"/>
      <c r="Z263" s="11"/>
      <c r="AA263" s="23"/>
      <c r="AB263" s="49"/>
      <c r="AC263" s="49"/>
    </row>
    <row r="264" spans="1:29" ht="18" customHeight="1" thickTop="1" thickBot="1">
      <c r="A264" s="335"/>
      <c r="B264" s="32" t="s">
        <v>157</v>
      </c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11"/>
      <c r="Q264" s="11"/>
      <c r="R264" s="27"/>
      <c r="S264" s="43" t="str">
        <f t="shared" si="34"/>
        <v/>
      </c>
      <c r="T264" s="11"/>
      <c r="U264" s="11"/>
      <c r="V264" s="163"/>
      <c r="W264" s="164"/>
      <c r="X264" s="162" t="str">
        <f t="shared" si="35"/>
        <v/>
      </c>
      <c r="Y264" s="11"/>
      <c r="Z264" s="11"/>
      <c r="AA264" s="23"/>
      <c r="AB264" s="49"/>
      <c r="AC264" s="49"/>
    </row>
    <row r="265" spans="1:29" ht="18" customHeight="1" thickTop="1" thickBot="1">
      <c r="A265" s="335"/>
      <c r="B265" s="32" t="s">
        <v>158</v>
      </c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11"/>
      <c r="Q265" s="11"/>
      <c r="R265" s="27"/>
      <c r="S265" s="43"/>
      <c r="T265" s="11"/>
      <c r="U265" s="11"/>
      <c r="V265" s="163"/>
      <c r="W265" s="164"/>
      <c r="X265" s="162"/>
      <c r="Y265" s="11"/>
      <c r="Z265" s="11"/>
      <c r="AA265" s="23"/>
      <c r="AB265" s="49"/>
      <c r="AC265" s="49"/>
    </row>
    <row r="266" spans="1:29" ht="18" customHeight="1" thickTop="1" thickBot="1">
      <c r="A266" s="335"/>
      <c r="B266" s="32" t="s">
        <v>270</v>
      </c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11"/>
      <c r="Q266" s="11"/>
      <c r="R266" s="27"/>
      <c r="S266" s="43"/>
      <c r="T266" s="11"/>
      <c r="U266" s="11"/>
      <c r="V266" s="163"/>
      <c r="W266" s="164"/>
      <c r="X266" s="162"/>
      <c r="Y266" s="11"/>
      <c r="Z266" s="11"/>
      <c r="AA266" s="23"/>
      <c r="AB266" s="49"/>
      <c r="AC266" s="49"/>
    </row>
    <row r="267" spans="1:29" ht="18" customHeight="1" thickTop="1" thickBot="1">
      <c r="A267" s="335"/>
      <c r="B267" s="32" t="s">
        <v>271</v>
      </c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11"/>
      <c r="Q267" s="11"/>
      <c r="R267" s="27"/>
      <c r="S267" s="43"/>
      <c r="T267" s="11"/>
      <c r="U267" s="11"/>
      <c r="V267" s="163"/>
      <c r="W267" s="164"/>
      <c r="X267" s="162"/>
      <c r="Y267" s="11"/>
      <c r="Z267" s="11"/>
      <c r="AA267" s="23"/>
      <c r="AB267" s="49"/>
      <c r="AC267" s="49"/>
    </row>
    <row r="268" spans="1:29" ht="18" customHeight="1" thickTop="1" thickBot="1">
      <c r="A268" s="335"/>
      <c r="B268" s="32" t="s">
        <v>272</v>
      </c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11"/>
      <c r="Q268" s="11"/>
      <c r="R268" s="27"/>
      <c r="S268" s="43"/>
      <c r="T268" s="11"/>
      <c r="U268" s="11"/>
      <c r="V268" s="163"/>
      <c r="W268" s="164"/>
      <c r="X268" s="162"/>
      <c r="Y268" s="11"/>
      <c r="Z268" s="11"/>
      <c r="AA268" s="23"/>
      <c r="AB268" s="49"/>
      <c r="AC268" s="49"/>
    </row>
    <row r="269" spans="1:29" ht="18" customHeight="1" thickTop="1" thickBot="1">
      <c r="A269" s="335"/>
      <c r="B269" s="32" t="s">
        <v>273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2"/>
      <c r="R269" s="13"/>
      <c r="S269" s="43" t="str">
        <f>IF(Q269="","",R269/Q269*100)</f>
        <v/>
      </c>
      <c r="T269" s="17"/>
      <c r="U269" s="10"/>
      <c r="V269" s="160"/>
      <c r="W269" s="161"/>
      <c r="X269" s="162" t="str">
        <f t="shared" si="35"/>
        <v/>
      </c>
      <c r="Y269" s="10"/>
      <c r="Z269" s="10"/>
    </row>
    <row r="270" spans="1:29" ht="14.25" thickTop="1" thickBot="1">
      <c r="A270" s="335"/>
      <c r="B270" s="35"/>
      <c r="C270" s="33" t="str">
        <f>Plan!B22</f>
        <v>Hedef 3.2. Üyelerimize, ihtiyaçları doğrultusunda, bilgi ve danışmanlık desteği verilecektir.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42"/>
      <c r="Q270" s="342"/>
      <c r="R270" s="342"/>
      <c r="S270" s="342"/>
      <c r="T270" s="342"/>
      <c r="U270" s="342"/>
      <c r="V270" s="342"/>
      <c r="W270" s="342"/>
      <c r="X270" s="342"/>
      <c r="Y270" s="342"/>
      <c r="Z270" s="187"/>
      <c r="AB270" s="180">
        <f>SUM(Q271:Q290)</f>
        <v>1500</v>
      </c>
      <c r="AC270" s="180">
        <f>SUM(R271:R290)</f>
        <v>0</v>
      </c>
    </row>
    <row r="271" spans="1:29" ht="24.75" customHeight="1" thickTop="1" thickBot="1">
      <c r="A271" s="335"/>
      <c r="B271" s="35" t="s">
        <v>81</v>
      </c>
      <c r="C271" s="34" t="s">
        <v>552</v>
      </c>
      <c r="D271" s="175"/>
      <c r="E271" s="175"/>
      <c r="F271" s="175"/>
      <c r="G271" s="175"/>
      <c r="H271" s="175"/>
      <c r="I271" s="175"/>
      <c r="J271" s="175"/>
      <c r="K271" s="175"/>
      <c r="L271" s="175"/>
      <c r="M271" s="175"/>
      <c r="N271" s="175"/>
      <c r="O271" s="175"/>
      <c r="P271" s="10" t="s">
        <v>397</v>
      </c>
      <c r="Q271" s="12">
        <v>1000</v>
      </c>
      <c r="R271" s="13"/>
      <c r="S271" s="43">
        <f t="shared" ref="S271:S279" si="36">IF(Q271="","",R271/Q271*100)</f>
        <v>0</v>
      </c>
      <c r="T271" s="17" t="s">
        <v>537</v>
      </c>
      <c r="U271" s="10" t="s">
        <v>504</v>
      </c>
      <c r="V271" s="160">
        <v>4</v>
      </c>
      <c r="W271" s="168"/>
      <c r="X271" s="162">
        <f t="shared" ref="X271:X290" si="37">IF(V271="","",W271/V271*100)</f>
        <v>0</v>
      </c>
      <c r="Y271" s="10"/>
      <c r="Z271" s="11" t="s">
        <v>564</v>
      </c>
    </row>
    <row r="272" spans="1:29" ht="26.25" customHeight="1" thickTop="1" thickBot="1">
      <c r="A272" s="335"/>
      <c r="B272" s="35" t="s">
        <v>82</v>
      </c>
      <c r="C272" s="10" t="s">
        <v>503</v>
      </c>
      <c r="D272" s="10"/>
      <c r="E272" s="10"/>
      <c r="F272" s="10"/>
      <c r="G272" s="10"/>
      <c r="H272" s="10"/>
      <c r="I272" s="175"/>
      <c r="J272" s="175"/>
      <c r="K272" s="175"/>
      <c r="L272" s="175"/>
      <c r="M272" s="175"/>
      <c r="N272" s="175"/>
      <c r="O272" s="175"/>
      <c r="P272" s="10" t="s">
        <v>397</v>
      </c>
      <c r="Q272" s="12"/>
      <c r="R272" s="13"/>
      <c r="S272" s="43" t="str">
        <f t="shared" si="36"/>
        <v/>
      </c>
      <c r="T272" s="17"/>
      <c r="U272" s="10" t="s">
        <v>505</v>
      </c>
      <c r="V272" s="160">
        <v>1</v>
      </c>
      <c r="W272" s="161"/>
      <c r="X272" s="162">
        <f t="shared" si="37"/>
        <v>0</v>
      </c>
      <c r="Y272" s="10"/>
      <c r="Z272" s="11" t="s">
        <v>564</v>
      </c>
    </row>
    <row r="273" spans="1:26" ht="18" customHeight="1" thickTop="1" thickBot="1">
      <c r="A273" s="335"/>
      <c r="B273" s="35" t="s">
        <v>83</v>
      </c>
      <c r="C273" s="18" t="s">
        <v>553</v>
      </c>
      <c r="D273" s="175"/>
      <c r="E273" s="175"/>
      <c r="F273" s="175"/>
      <c r="H273" s="18"/>
      <c r="I273" s="18"/>
      <c r="J273" s="18"/>
      <c r="K273" s="18"/>
      <c r="L273" s="18"/>
      <c r="M273" s="18"/>
      <c r="N273" s="18"/>
      <c r="O273" s="18"/>
      <c r="P273" s="10" t="s">
        <v>397</v>
      </c>
      <c r="Q273" s="12">
        <v>500</v>
      </c>
      <c r="R273" s="13"/>
      <c r="S273" s="43">
        <v>0</v>
      </c>
      <c r="T273" s="17" t="s">
        <v>537</v>
      </c>
      <c r="U273" s="10" t="s">
        <v>507</v>
      </c>
      <c r="V273" s="160">
        <v>2</v>
      </c>
      <c r="W273" s="161"/>
      <c r="X273" s="162">
        <f t="shared" si="37"/>
        <v>0</v>
      </c>
      <c r="Y273" s="10"/>
      <c r="Z273" s="11" t="s">
        <v>564</v>
      </c>
    </row>
    <row r="274" spans="1:26" ht="27" thickTop="1" thickBot="1">
      <c r="A274" s="335"/>
      <c r="B274" s="35" t="s">
        <v>84</v>
      </c>
      <c r="C274" s="18" t="s">
        <v>502</v>
      </c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0" t="s">
        <v>397</v>
      </c>
      <c r="Q274" s="36"/>
      <c r="R274" s="13"/>
      <c r="S274" s="43" t="str">
        <f t="shared" si="36"/>
        <v/>
      </c>
      <c r="T274" s="17"/>
      <c r="U274" s="10" t="s">
        <v>506</v>
      </c>
      <c r="V274" s="160">
        <v>1</v>
      </c>
      <c r="W274" s="161"/>
      <c r="X274" s="162">
        <f t="shared" si="37"/>
        <v>0</v>
      </c>
      <c r="Y274" s="10"/>
      <c r="Z274" s="11" t="s">
        <v>564</v>
      </c>
    </row>
    <row r="275" spans="1:26" ht="16.5" thickTop="1" thickBot="1">
      <c r="A275" s="335"/>
      <c r="B275" s="35" t="s">
        <v>85</v>
      </c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0"/>
      <c r="Q275" s="36"/>
      <c r="R275" s="13"/>
      <c r="S275" s="43" t="str">
        <f t="shared" si="36"/>
        <v/>
      </c>
      <c r="T275" s="17"/>
      <c r="U275" s="10"/>
      <c r="V275" s="160"/>
      <c r="W275" s="161"/>
      <c r="X275" s="162" t="str">
        <f t="shared" si="37"/>
        <v/>
      </c>
      <c r="Y275" s="10"/>
      <c r="Z275" s="10"/>
    </row>
    <row r="276" spans="1:26" ht="18" customHeight="1" thickTop="1" thickBot="1">
      <c r="A276" s="335"/>
      <c r="B276" s="35" t="s">
        <v>86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36"/>
      <c r="R276" s="13"/>
      <c r="S276" s="43" t="str">
        <f t="shared" si="36"/>
        <v/>
      </c>
      <c r="T276" s="17"/>
      <c r="U276" s="10"/>
      <c r="V276" s="160"/>
      <c r="W276" s="161"/>
      <c r="X276" s="162" t="str">
        <f t="shared" si="37"/>
        <v/>
      </c>
      <c r="Y276" s="10"/>
      <c r="Z276" s="10"/>
    </row>
    <row r="277" spans="1:26" ht="16.5" thickTop="1" thickBot="1">
      <c r="A277" s="335"/>
      <c r="B277" s="35" t="s">
        <v>87</v>
      </c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0"/>
      <c r="Q277" s="36"/>
      <c r="R277" s="13"/>
      <c r="S277" s="43" t="str">
        <f t="shared" si="36"/>
        <v/>
      </c>
      <c r="T277" s="17"/>
      <c r="U277" s="10"/>
      <c r="V277" s="160"/>
      <c r="W277" s="161"/>
      <c r="X277" s="162" t="str">
        <f t="shared" si="37"/>
        <v/>
      </c>
      <c r="Y277" s="10"/>
      <c r="Z277" s="10"/>
    </row>
    <row r="278" spans="1:26" ht="18" customHeight="1" thickTop="1" thickBot="1">
      <c r="A278" s="335"/>
      <c r="B278" s="35" t="s">
        <v>88</v>
      </c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0"/>
      <c r="Q278" s="36"/>
      <c r="R278" s="13"/>
      <c r="S278" s="43" t="str">
        <f t="shared" si="36"/>
        <v/>
      </c>
      <c r="T278" s="17"/>
      <c r="U278" s="10"/>
      <c r="V278" s="160"/>
      <c r="W278" s="161"/>
      <c r="X278" s="162" t="str">
        <f t="shared" si="37"/>
        <v/>
      </c>
      <c r="Y278" s="10"/>
      <c r="Z278" s="10"/>
    </row>
    <row r="279" spans="1:26" ht="18" customHeight="1" thickTop="1" thickBot="1">
      <c r="A279" s="335"/>
      <c r="B279" s="35" t="s">
        <v>89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0"/>
      <c r="Q279" s="36"/>
      <c r="R279" s="13"/>
      <c r="S279" s="43" t="str">
        <f t="shared" si="36"/>
        <v/>
      </c>
      <c r="T279" s="17"/>
      <c r="U279" s="10"/>
      <c r="V279" s="160"/>
      <c r="W279" s="161"/>
      <c r="X279" s="162" t="str">
        <f t="shared" si="37"/>
        <v/>
      </c>
      <c r="Y279" s="10"/>
      <c r="Z279" s="10"/>
    </row>
    <row r="280" spans="1:26" ht="18" customHeight="1" thickTop="1" thickBot="1">
      <c r="A280" s="335"/>
      <c r="B280" s="35" t="s">
        <v>90</v>
      </c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0"/>
      <c r="Q280" s="36"/>
      <c r="R280" s="13"/>
      <c r="S280" s="43"/>
      <c r="T280" s="17"/>
      <c r="U280" s="10"/>
      <c r="V280" s="160"/>
      <c r="W280" s="161"/>
      <c r="X280" s="162"/>
      <c r="Y280" s="10"/>
      <c r="Z280" s="10"/>
    </row>
    <row r="281" spans="1:26" ht="18" customHeight="1" thickTop="1" thickBot="1">
      <c r="A281" s="335"/>
      <c r="B281" s="35" t="s">
        <v>274</v>
      </c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0"/>
      <c r="Q281" s="36"/>
      <c r="R281" s="13"/>
      <c r="S281" s="43"/>
      <c r="T281" s="17"/>
      <c r="U281" s="10"/>
      <c r="V281" s="160"/>
      <c r="W281" s="161"/>
      <c r="X281" s="162"/>
      <c r="Y281" s="10"/>
      <c r="Z281" s="10"/>
    </row>
    <row r="282" spans="1:26" ht="18" customHeight="1" thickTop="1" thickBot="1">
      <c r="A282" s="335"/>
      <c r="B282" s="35" t="s">
        <v>275</v>
      </c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0"/>
      <c r="Q282" s="36"/>
      <c r="R282" s="13"/>
      <c r="S282" s="43"/>
      <c r="T282" s="17"/>
      <c r="U282" s="10"/>
      <c r="V282" s="160"/>
      <c r="W282" s="161"/>
      <c r="X282" s="162"/>
      <c r="Y282" s="10"/>
      <c r="Z282" s="10"/>
    </row>
    <row r="283" spans="1:26" ht="18" customHeight="1" thickTop="1" thickBot="1">
      <c r="A283" s="335"/>
      <c r="B283" s="35" t="s">
        <v>276</v>
      </c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0"/>
      <c r="Q283" s="36"/>
      <c r="R283" s="13"/>
      <c r="S283" s="43"/>
      <c r="T283" s="17"/>
      <c r="U283" s="10"/>
      <c r="V283" s="160"/>
      <c r="W283" s="161"/>
      <c r="X283" s="162"/>
      <c r="Y283" s="10"/>
      <c r="Z283" s="10"/>
    </row>
    <row r="284" spans="1:26" ht="18" customHeight="1" thickTop="1" thickBot="1">
      <c r="A284" s="335"/>
      <c r="B284" s="35" t="s">
        <v>277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0"/>
      <c r="Q284" s="36"/>
      <c r="R284" s="13"/>
      <c r="S284" s="43"/>
      <c r="T284" s="17"/>
      <c r="U284" s="10"/>
      <c r="V284" s="160"/>
      <c r="W284" s="161"/>
      <c r="X284" s="162"/>
      <c r="Y284" s="10"/>
      <c r="Z284" s="10"/>
    </row>
    <row r="285" spans="1:26" ht="18" customHeight="1" thickTop="1" thickBot="1">
      <c r="A285" s="335"/>
      <c r="B285" s="35" t="s">
        <v>278</v>
      </c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0"/>
      <c r="Q285" s="36"/>
      <c r="R285" s="13"/>
      <c r="S285" s="43"/>
      <c r="T285" s="17"/>
      <c r="U285" s="10"/>
      <c r="V285" s="160"/>
      <c r="W285" s="161"/>
      <c r="X285" s="162"/>
      <c r="Y285" s="10"/>
      <c r="Z285" s="10"/>
    </row>
    <row r="286" spans="1:26" ht="18" customHeight="1" thickTop="1" thickBot="1">
      <c r="A286" s="335"/>
      <c r="B286" s="35" t="s">
        <v>279</v>
      </c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0"/>
      <c r="Q286" s="36"/>
      <c r="R286" s="13"/>
      <c r="S286" s="43"/>
      <c r="T286" s="17"/>
      <c r="U286" s="10"/>
      <c r="V286" s="160"/>
      <c r="W286" s="161"/>
      <c r="X286" s="162"/>
      <c r="Y286" s="10"/>
      <c r="Z286" s="10"/>
    </row>
    <row r="287" spans="1:26" ht="18" customHeight="1" thickTop="1" thickBot="1">
      <c r="A287" s="335"/>
      <c r="B287" s="35" t="s">
        <v>280</v>
      </c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0"/>
      <c r="Q287" s="36"/>
      <c r="R287" s="13"/>
      <c r="S287" s="43"/>
      <c r="T287" s="17"/>
      <c r="U287" s="10"/>
      <c r="V287" s="160"/>
      <c r="W287" s="161"/>
      <c r="X287" s="162"/>
      <c r="Y287" s="10"/>
      <c r="Z287" s="10"/>
    </row>
    <row r="288" spans="1:26" ht="18" customHeight="1" thickTop="1" thickBot="1">
      <c r="A288" s="335"/>
      <c r="B288" s="35" t="s">
        <v>281</v>
      </c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0"/>
      <c r="Q288" s="36"/>
      <c r="R288" s="13"/>
      <c r="S288" s="43"/>
      <c r="T288" s="17"/>
      <c r="U288" s="10"/>
      <c r="V288" s="160"/>
      <c r="W288" s="161"/>
      <c r="X288" s="162"/>
      <c r="Y288" s="10"/>
      <c r="Z288" s="10"/>
    </row>
    <row r="289" spans="1:29" ht="18" customHeight="1" thickTop="1" thickBot="1">
      <c r="A289" s="335"/>
      <c r="B289" s="35" t="s">
        <v>282</v>
      </c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0"/>
      <c r="Q289" s="36"/>
      <c r="R289" s="13"/>
      <c r="S289" s="43"/>
      <c r="T289" s="17"/>
      <c r="U289" s="10"/>
      <c r="V289" s="160"/>
      <c r="W289" s="161"/>
      <c r="X289" s="162"/>
      <c r="Y289" s="10"/>
      <c r="Z289" s="10"/>
    </row>
    <row r="290" spans="1:29" ht="18" customHeight="1" thickTop="1" thickBot="1">
      <c r="A290" s="335"/>
      <c r="B290" s="35" t="s">
        <v>283</v>
      </c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0"/>
      <c r="Q290" s="12"/>
      <c r="R290" s="13"/>
      <c r="S290" s="43" t="str">
        <f>IF(Q290="","",R290/Q290*100)</f>
        <v/>
      </c>
      <c r="T290" s="17"/>
      <c r="U290" s="10"/>
      <c r="V290" s="160"/>
      <c r="W290" s="161"/>
      <c r="X290" s="162" t="str">
        <f t="shared" si="37"/>
        <v/>
      </c>
      <c r="Y290" s="10"/>
      <c r="Z290" s="10"/>
    </row>
    <row r="291" spans="1:29" ht="18" customHeight="1" thickTop="1" thickBot="1">
      <c r="A291" s="335"/>
      <c r="B291" s="35"/>
      <c r="C291" s="33" t="str">
        <f>Plan!B23</f>
        <v>Hedef 3.3. Üyelerimize iş geliştirme desteği sağlanacaktır.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42"/>
      <c r="Q291" s="342"/>
      <c r="R291" s="342"/>
      <c r="S291" s="342"/>
      <c r="T291" s="342"/>
      <c r="U291" s="342"/>
      <c r="V291" s="342"/>
      <c r="W291" s="342"/>
      <c r="X291" s="342"/>
      <c r="Y291" s="342"/>
      <c r="Z291" s="187"/>
      <c r="AB291" s="180">
        <f>SUM(Q292:Q311)</f>
        <v>3000</v>
      </c>
      <c r="AC291" s="180">
        <f>SUM(R292:R311)</f>
        <v>0</v>
      </c>
    </row>
    <row r="292" spans="1:29" ht="14.25" thickTop="1" thickBot="1">
      <c r="A292" s="335"/>
      <c r="B292" s="35" t="s">
        <v>91</v>
      </c>
      <c r="C292" s="25" t="s">
        <v>510</v>
      </c>
      <c r="D292" s="34"/>
      <c r="E292" s="34"/>
      <c r="F292" s="34"/>
      <c r="G292" s="175"/>
      <c r="H292" s="175"/>
      <c r="I292" s="175"/>
      <c r="J292" s="175"/>
      <c r="K292" s="175"/>
      <c r="L292" s="175"/>
      <c r="M292" s="175"/>
      <c r="N292" s="175"/>
      <c r="O292" s="175"/>
      <c r="P292" s="10" t="s">
        <v>499</v>
      </c>
      <c r="Q292" s="12"/>
      <c r="R292" s="13"/>
      <c r="S292" s="43" t="str">
        <f t="shared" ref="S292:S300" si="38">IF(Q292="","",R292/Q292*100)</f>
        <v/>
      </c>
      <c r="T292" s="17"/>
      <c r="U292" s="10" t="s">
        <v>507</v>
      </c>
      <c r="V292" s="160">
        <v>2</v>
      </c>
      <c r="W292" s="161"/>
      <c r="X292" s="162">
        <f t="shared" ref="X292:X311" si="39">IF(V292="","",W292/V292*100)</f>
        <v>0</v>
      </c>
      <c r="Y292" s="10"/>
      <c r="Z292" s="11" t="s">
        <v>564</v>
      </c>
    </row>
    <row r="293" spans="1:29" ht="14.25" thickTop="1" thickBot="1">
      <c r="A293" s="335"/>
      <c r="B293" s="35" t="s">
        <v>92</v>
      </c>
      <c r="C293" s="25" t="s">
        <v>509</v>
      </c>
      <c r="D293" s="34"/>
      <c r="E293" s="34"/>
      <c r="F293" s="34"/>
      <c r="G293" s="34"/>
      <c r="H293" s="34"/>
      <c r="I293" s="175"/>
      <c r="J293" s="175"/>
      <c r="K293" s="34"/>
      <c r="L293" s="34"/>
      <c r="M293" s="34"/>
      <c r="N293" s="34"/>
      <c r="O293" s="34"/>
      <c r="P293" s="10" t="s">
        <v>397</v>
      </c>
      <c r="Q293" s="12"/>
      <c r="R293" s="13"/>
      <c r="S293" s="43" t="str">
        <f t="shared" si="38"/>
        <v/>
      </c>
      <c r="T293" s="17"/>
      <c r="U293" s="10" t="s">
        <v>519</v>
      </c>
      <c r="V293" s="160">
        <v>1</v>
      </c>
      <c r="W293" s="161"/>
      <c r="X293" s="162">
        <f t="shared" si="39"/>
        <v>0</v>
      </c>
      <c r="Y293" s="10"/>
      <c r="Z293" s="11" t="s">
        <v>564</v>
      </c>
    </row>
    <row r="294" spans="1:29" ht="34.5" customHeight="1" thickTop="1" thickBot="1">
      <c r="A294" s="335"/>
      <c r="B294" s="35" t="s">
        <v>93</v>
      </c>
      <c r="C294" s="25" t="s">
        <v>518</v>
      </c>
      <c r="D294" s="34"/>
      <c r="E294" s="34"/>
      <c r="F294" s="34"/>
      <c r="G294" s="175"/>
      <c r="H294" s="175"/>
      <c r="I294" s="175"/>
      <c r="J294" s="34"/>
      <c r="K294" s="34"/>
      <c r="L294" s="34"/>
      <c r="M294" s="175"/>
      <c r="N294" s="175"/>
      <c r="O294" s="175"/>
      <c r="P294" s="10" t="s">
        <v>397</v>
      </c>
      <c r="Q294" s="12">
        <v>1000</v>
      </c>
      <c r="R294" s="13"/>
      <c r="S294" s="43">
        <f t="shared" si="38"/>
        <v>0</v>
      </c>
      <c r="T294" s="17" t="s">
        <v>537</v>
      </c>
      <c r="U294" s="10" t="s">
        <v>565</v>
      </c>
      <c r="V294" s="160">
        <v>2</v>
      </c>
      <c r="W294" s="161"/>
      <c r="X294" s="162">
        <f t="shared" si="39"/>
        <v>0</v>
      </c>
      <c r="Y294" s="10"/>
      <c r="Z294" s="11" t="s">
        <v>564</v>
      </c>
    </row>
    <row r="295" spans="1:29" ht="27" thickTop="1" thickBot="1">
      <c r="A295" s="335"/>
      <c r="B295" s="35" t="s">
        <v>94</v>
      </c>
      <c r="C295" s="25" t="s">
        <v>511</v>
      </c>
      <c r="D295" s="34"/>
      <c r="E295" s="34"/>
      <c r="F295" s="34"/>
      <c r="G295" s="34"/>
      <c r="H295" s="175"/>
      <c r="I295" s="175"/>
      <c r="J295" s="175"/>
      <c r="K295" s="175"/>
      <c r="L295" s="175"/>
      <c r="M295" s="175"/>
      <c r="N295" s="175"/>
      <c r="O295" s="175"/>
      <c r="P295" s="10" t="s">
        <v>499</v>
      </c>
      <c r="Q295" s="12">
        <v>2000</v>
      </c>
      <c r="R295" s="13"/>
      <c r="S295" s="43">
        <f t="shared" si="38"/>
        <v>0</v>
      </c>
      <c r="T295" s="17" t="s">
        <v>546</v>
      </c>
      <c r="U295" s="10" t="s">
        <v>520</v>
      </c>
      <c r="V295" s="160">
        <v>6</v>
      </c>
      <c r="W295" s="161"/>
      <c r="X295" s="162">
        <f t="shared" si="39"/>
        <v>0</v>
      </c>
      <c r="Y295" s="10"/>
      <c r="Z295" s="11" t="s">
        <v>564</v>
      </c>
    </row>
    <row r="296" spans="1:29" ht="14.25" thickTop="1" thickBot="1">
      <c r="A296" s="335"/>
      <c r="B296" s="35" t="s">
        <v>95</v>
      </c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10"/>
      <c r="Q296" s="12"/>
      <c r="R296" s="13"/>
      <c r="S296" s="43" t="str">
        <f t="shared" si="38"/>
        <v/>
      </c>
      <c r="T296" s="17"/>
      <c r="U296" s="10"/>
      <c r="V296" s="160"/>
      <c r="W296" s="161"/>
      <c r="X296" s="162" t="str">
        <f t="shared" si="39"/>
        <v/>
      </c>
      <c r="Y296" s="10"/>
      <c r="Z296" s="10"/>
    </row>
    <row r="297" spans="1:29" ht="18" customHeight="1" thickTop="1" thickBot="1">
      <c r="A297" s="335"/>
      <c r="B297" s="35" t="s">
        <v>96</v>
      </c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10"/>
      <c r="Q297" s="12"/>
      <c r="R297" s="13"/>
      <c r="S297" s="43" t="str">
        <f t="shared" si="38"/>
        <v/>
      </c>
      <c r="T297" s="17"/>
      <c r="U297" s="10"/>
      <c r="V297" s="160"/>
      <c r="W297" s="161"/>
      <c r="X297" s="162" t="str">
        <f t="shared" si="39"/>
        <v/>
      </c>
      <c r="Y297" s="10"/>
      <c r="Z297" s="10"/>
    </row>
    <row r="298" spans="1:29" ht="18" customHeight="1" thickTop="1" thickBot="1">
      <c r="A298" s="335"/>
      <c r="B298" s="35" t="s">
        <v>97</v>
      </c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10"/>
      <c r="Q298" s="12"/>
      <c r="R298" s="13"/>
      <c r="S298" s="43" t="str">
        <f t="shared" si="38"/>
        <v/>
      </c>
      <c r="T298" s="17"/>
      <c r="U298" s="10"/>
      <c r="V298" s="160"/>
      <c r="W298" s="161"/>
      <c r="X298" s="162" t="str">
        <f t="shared" si="39"/>
        <v/>
      </c>
      <c r="Y298" s="10"/>
      <c r="Z298" s="10"/>
    </row>
    <row r="299" spans="1:29" ht="18" customHeight="1" thickTop="1" thickBot="1">
      <c r="A299" s="335"/>
      <c r="B299" s="35" t="s">
        <v>98</v>
      </c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10"/>
      <c r="Q299" s="12"/>
      <c r="R299" s="13"/>
      <c r="S299" s="43" t="str">
        <f t="shared" si="38"/>
        <v/>
      </c>
      <c r="T299" s="17"/>
      <c r="U299" s="10"/>
      <c r="V299" s="160"/>
      <c r="W299" s="161"/>
      <c r="X299" s="162" t="str">
        <f t="shared" si="39"/>
        <v/>
      </c>
      <c r="Y299" s="10"/>
      <c r="Z299" s="10"/>
    </row>
    <row r="300" spans="1:29" ht="18" customHeight="1" thickTop="1" thickBot="1">
      <c r="A300" s="335"/>
      <c r="B300" s="35" t="s">
        <v>99</v>
      </c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10"/>
      <c r="Q300" s="12"/>
      <c r="R300" s="13"/>
      <c r="S300" s="43" t="str">
        <f t="shared" si="38"/>
        <v/>
      </c>
      <c r="T300" s="17"/>
      <c r="U300" s="10"/>
      <c r="V300" s="160"/>
      <c r="W300" s="161"/>
      <c r="X300" s="162" t="str">
        <f t="shared" si="39"/>
        <v/>
      </c>
      <c r="Y300" s="10"/>
      <c r="Z300" s="10"/>
    </row>
    <row r="301" spans="1:29" ht="18" customHeight="1" thickTop="1" thickBot="1">
      <c r="A301" s="335"/>
      <c r="B301" s="35" t="s">
        <v>100</v>
      </c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10"/>
      <c r="Q301" s="12"/>
      <c r="R301" s="13"/>
      <c r="S301" s="43"/>
      <c r="T301" s="17"/>
      <c r="U301" s="10"/>
      <c r="V301" s="160"/>
      <c r="W301" s="161"/>
      <c r="X301" s="162"/>
      <c r="Y301" s="10"/>
      <c r="Z301" s="10"/>
    </row>
    <row r="302" spans="1:29" ht="18" customHeight="1" thickTop="1" thickBot="1">
      <c r="A302" s="335"/>
      <c r="B302" s="35" t="s">
        <v>284</v>
      </c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10"/>
      <c r="Q302" s="12"/>
      <c r="R302" s="13"/>
      <c r="S302" s="43"/>
      <c r="T302" s="17"/>
      <c r="U302" s="10"/>
      <c r="V302" s="160"/>
      <c r="W302" s="161"/>
      <c r="X302" s="162"/>
      <c r="Y302" s="10"/>
      <c r="Z302" s="10"/>
    </row>
    <row r="303" spans="1:29" ht="18" customHeight="1" thickTop="1" thickBot="1">
      <c r="A303" s="335"/>
      <c r="B303" s="35" t="s">
        <v>285</v>
      </c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10"/>
      <c r="Q303" s="12"/>
      <c r="R303" s="13"/>
      <c r="S303" s="43"/>
      <c r="T303" s="17"/>
      <c r="U303" s="10"/>
      <c r="V303" s="160"/>
      <c r="W303" s="161"/>
      <c r="X303" s="162"/>
      <c r="Y303" s="10"/>
      <c r="Z303" s="10"/>
    </row>
    <row r="304" spans="1:29" ht="18" customHeight="1" thickTop="1" thickBot="1">
      <c r="A304" s="335"/>
      <c r="B304" s="35" t="s">
        <v>286</v>
      </c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10"/>
      <c r="Q304" s="12"/>
      <c r="R304" s="13"/>
      <c r="S304" s="43"/>
      <c r="T304" s="17"/>
      <c r="U304" s="10"/>
      <c r="V304" s="160"/>
      <c r="W304" s="161"/>
      <c r="X304" s="162"/>
      <c r="Y304" s="10"/>
      <c r="Z304" s="10"/>
    </row>
    <row r="305" spans="1:29" ht="18" customHeight="1" thickTop="1" thickBot="1">
      <c r="A305" s="335"/>
      <c r="B305" s="35" t="s">
        <v>287</v>
      </c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10"/>
      <c r="Q305" s="12"/>
      <c r="R305" s="13"/>
      <c r="S305" s="43"/>
      <c r="T305" s="17"/>
      <c r="U305" s="10"/>
      <c r="V305" s="160"/>
      <c r="W305" s="161"/>
      <c r="X305" s="162"/>
      <c r="Y305" s="10"/>
      <c r="Z305" s="10"/>
    </row>
    <row r="306" spans="1:29" ht="18" customHeight="1" thickTop="1" thickBot="1">
      <c r="A306" s="335"/>
      <c r="B306" s="35" t="s">
        <v>288</v>
      </c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10"/>
      <c r="Q306" s="12"/>
      <c r="R306" s="13"/>
      <c r="S306" s="43"/>
      <c r="T306" s="17"/>
      <c r="U306" s="10"/>
      <c r="V306" s="160"/>
      <c r="W306" s="161"/>
      <c r="X306" s="162"/>
      <c r="Y306" s="10"/>
      <c r="Z306" s="10"/>
    </row>
    <row r="307" spans="1:29" ht="18" customHeight="1" thickTop="1" thickBot="1">
      <c r="A307" s="335"/>
      <c r="B307" s="35" t="s">
        <v>289</v>
      </c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10"/>
      <c r="Q307" s="12"/>
      <c r="R307" s="13"/>
      <c r="S307" s="43"/>
      <c r="T307" s="17"/>
      <c r="U307" s="10"/>
      <c r="V307" s="160"/>
      <c r="W307" s="161"/>
      <c r="X307" s="162"/>
      <c r="Y307" s="10"/>
      <c r="Z307" s="10"/>
    </row>
    <row r="308" spans="1:29" ht="18" customHeight="1" thickTop="1" thickBot="1">
      <c r="A308" s="335"/>
      <c r="B308" s="35" t="s">
        <v>290</v>
      </c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10"/>
      <c r="Q308" s="12"/>
      <c r="R308" s="13"/>
      <c r="S308" s="43"/>
      <c r="T308" s="17"/>
      <c r="U308" s="10"/>
      <c r="V308" s="160"/>
      <c r="W308" s="161"/>
      <c r="X308" s="162"/>
      <c r="Y308" s="10"/>
      <c r="Z308" s="10"/>
    </row>
    <row r="309" spans="1:29" ht="18" customHeight="1" thickTop="1" thickBot="1">
      <c r="A309" s="335"/>
      <c r="B309" s="35" t="s">
        <v>291</v>
      </c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10"/>
      <c r="Q309" s="12"/>
      <c r="R309" s="13"/>
      <c r="S309" s="43"/>
      <c r="T309" s="17"/>
      <c r="U309" s="10"/>
      <c r="V309" s="160"/>
      <c r="W309" s="161"/>
      <c r="X309" s="162"/>
      <c r="Y309" s="10"/>
      <c r="Z309" s="10"/>
    </row>
    <row r="310" spans="1:29" ht="18" customHeight="1" thickTop="1" thickBot="1">
      <c r="A310" s="335"/>
      <c r="B310" s="35" t="s">
        <v>292</v>
      </c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10"/>
      <c r="Q310" s="12"/>
      <c r="R310" s="13"/>
      <c r="S310" s="43"/>
      <c r="T310" s="17"/>
      <c r="U310" s="10"/>
      <c r="V310" s="160"/>
      <c r="W310" s="161"/>
      <c r="X310" s="162"/>
      <c r="Y310" s="10"/>
      <c r="Z310" s="10"/>
    </row>
    <row r="311" spans="1:29" ht="18" customHeight="1" thickTop="1" thickBot="1">
      <c r="A311" s="335"/>
      <c r="B311" s="35" t="s">
        <v>293</v>
      </c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0"/>
      <c r="Q311" s="12"/>
      <c r="R311" s="13"/>
      <c r="S311" s="43" t="str">
        <f>IF(Q311="","",R311/Q311*100)</f>
        <v/>
      </c>
      <c r="T311" s="17"/>
      <c r="U311" s="10"/>
      <c r="V311" s="160"/>
      <c r="W311" s="161"/>
      <c r="X311" s="162" t="str">
        <f t="shared" si="39"/>
        <v/>
      </c>
      <c r="Y311" s="10"/>
      <c r="Z311" s="10"/>
    </row>
    <row r="312" spans="1:29" ht="14.25" thickTop="1" thickBot="1">
      <c r="A312" s="335"/>
      <c r="B312" s="35"/>
      <c r="C312" s="33" t="str">
        <f>Plan!B24</f>
        <v>Hedef 3.4. Üyelerimize, ihtiyaçları doğrultusunda, eğitimler verilecektir.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42"/>
      <c r="Q312" s="342"/>
      <c r="R312" s="342"/>
      <c r="S312" s="342"/>
      <c r="T312" s="342"/>
      <c r="U312" s="342"/>
      <c r="V312" s="342"/>
      <c r="W312" s="342"/>
      <c r="X312" s="342"/>
      <c r="Y312" s="342"/>
      <c r="Z312" s="187"/>
      <c r="AB312" s="180">
        <f>SUM(Q313:Q332)</f>
        <v>4000</v>
      </c>
      <c r="AC312" s="180">
        <f>SUM(R313:R332)</f>
        <v>0</v>
      </c>
    </row>
    <row r="313" spans="1:29" ht="14.25" thickTop="1" thickBot="1">
      <c r="A313" s="335"/>
      <c r="B313" s="35" t="s">
        <v>101</v>
      </c>
      <c r="C313" s="10" t="s">
        <v>508</v>
      </c>
      <c r="D313" s="34"/>
      <c r="E313" s="34"/>
      <c r="F313" s="34"/>
      <c r="G313" s="175"/>
      <c r="H313" s="175"/>
      <c r="I313" s="175"/>
      <c r="J313" s="34"/>
      <c r="K313" s="34"/>
      <c r="L313" s="34"/>
      <c r="M313" s="34"/>
      <c r="N313" s="34"/>
      <c r="O313" s="34"/>
      <c r="P313" s="10" t="s">
        <v>397</v>
      </c>
      <c r="Q313" s="12">
        <v>1000</v>
      </c>
      <c r="R313" s="13"/>
      <c r="S313" s="43">
        <f t="shared" ref="S313:S321" si="40">IF(Q313="","",R313/Q313*100)</f>
        <v>0</v>
      </c>
      <c r="T313" s="17" t="s">
        <v>536</v>
      </c>
      <c r="U313" s="10" t="s">
        <v>522</v>
      </c>
      <c r="V313" s="160">
        <v>1</v>
      </c>
      <c r="W313" s="161"/>
      <c r="X313" s="162">
        <f t="shared" ref="X313:X321" si="41">IF(V313="","",W313/V313*100)</f>
        <v>0</v>
      </c>
      <c r="Y313" s="10"/>
      <c r="Z313" s="11" t="s">
        <v>564</v>
      </c>
    </row>
    <row r="314" spans="1:29" ht="18" customHeight="1" thickTop="1" thickBot="1">
      <c r="A314" s="335"/>
      <c r="B314" s="35" t="s">
        <v>102</v>
      </c>
      <c r="C314" s="10" t="s">
        <v>566</v>
      </c>
      <c r="D314" s="25"/>
      <c r="E314" s="25"/>
      <c r="F314" s="25"/>
      <c r="G314" s="25"/>
      <c r="H314" s="175"/>
      <c r="I314" s="25"/>
      <c r="J314" s="25"/>
      <c r="K314" s="25"/>
      <c r="L314" s="25"/>
      <c r="M314" s="25"/>
      <c r="N314" s="25"/>
      <c r="O314" s="25"/>
      <c r="P314" s="10" t="s">
        <v>397</v>
      </c>
      <c r="Q314" s="12">
        <v>1000</v>
      </c>
      <c r="R314" s="13"/>
      <c r="S314" s="43">
        <f t="shared" si="40"/>
        <v>0</v>
      </c>
      <c r="T314" s="17" t="s">
        <v>536</v>
      </c>
      <c r="U314" s="10" t="s">
        <v>522</v>
      </c>
      <c r="V314" s="160">
        <v>2</v>
      </c>
      <c r="W314" s="161"/>
      <c r="X314" s="162">
        <f t="shared" si="41"/>
        <v>0</v>
      </c>
      <c r="Y314" s="10"/>
      <c r="Z314" s="11" t="s">
        <v>564</v>
      </c>
    </row>
    <row r="315" spans="1:29" ht="18" customHeight="1" thickTop="1" thickBot="1">
      <c r="A315" s="335"/>
      <c r="B315" s="35" t="s">
        <v>103</v>
      </c>
      <c r="C315" s="10" t="s">
        <v>513</v>
      </c>
      <c r="D315" s="25"/>
      <c r="E315" s="25"/>
      <c r="F315" s="25"/>
      <c r="G315" s="25"/>
      <c r="H315" s="25"/>
      <c r="I315" s="25"/>
      <c r="J315" s="25"/>
      <c r="K315" s="25"/>
      <c r="L315" s="175"/>
      <c r="M315" s="25"/>
      <c r="N315" s="25"/>
      <c r="O315" s="25"/>
      <c r="P315" s="10" t="s">
        <v>397</v>
      </c>
      <c r="Q315" s="12">
        <v>1000</v>
      </c>
      <c r="R315" s="13"/>
      <c r="S315" s="43">
        <f t="shared" si="40"/>
        <v>0</v>
      </c>
      <c r="T315" s="17" t="s">
        <v>536</v>
      </c>
      <c r="U315" s="10" t="s">
        <v>522</v>
      </c>
      <c r="V315" s="160">
        <v>1</v>
      </c>
      <c r="W315" s="161"/>
      <c r="X315" s="162">
        <f t="shared" si="41"/>
        <v>0</v>
      </c>
      <c r="Y315" s="10"/>
      <c r="Z315" s="11" t="s">
        <v>564</v>
      </c>
    </row>
    <row r="316" spans="1:29" ht="18" customHeight="1" thickTop="1" thickBot="1">
      <c r="A316" s="335"/>
      <c r="B316" s="35" t="s">
        <v>104</v>
      </c>
      <c r="C316" s="10" t="s">
        <v>514</v>
      </c>
      <c r="D316" s="25"/>
      <c r="E316" s="25"/>
      <c r="F316" s="25"/>
      <c r="G316" s="25"/>
      <c r="H316" s="25"/>
      <c r="I316" s="25"/>
      <c r="J316" s="25"/>
      <c r="K316" s="25"/>
      <c r="L316" s="175"/>
      <c r="M316" s="175"/>
      <c r="N316" s="25"/>
      <c r="O316" s="25"/>
      <c r="P316" s="10" t="s">
        <v>397</v>
      </c>
      <c r="Q316" s="12">
        <v>1000</v>
      </c>
      <c r="R316" s="13"/>
      <c r="S316" s="43">
        <f t="shared" si="40"/>
        <v>0</v>
      </c>
      <c r="T316" s="17" t="s">
        <v>536</v>
      </c>
      <c r="U316" s="10" t="s">
        <v>522</v>
      </c>
      <c r="V316" s="160">
        <v>2</v>
      </c>
      <c r="W316" s="161"/>
      <c r="X316" s="162">
        <f t="shared" si="41"/>
        <v>0</v>
      </c>
      <c r="Y316" s="10"/>
      <c r="Z316" s="11" t="s">
        <v>564</v>
      </c>
    </row>
    <row r="317" spans="1:29" ht="18" customHeight="1" thickTop="1" thickBot="1">
      <c r="A317" s="335"/>
      <c r="B317" s="35" t="s">
        <v>105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0"/>
      <c r="Q317" s="12"/>
      <c r="R317" s="13"/>
      <c r="S317" s="43" t="str">
        <f t="shared" si="40"/>
        <v/>
      </c>
      <c r="T317" s="17"/>
      <c r="U317" s="10"/>
      <c r="V317" s="160"/>
      <c r="W317" s="161"/>
      <c r="X317" s="162" t="str">
        <f t="shared" si="41"/>
        <v/>
      </c>
      <c r="Y317" s="10"/>
      <c r="Z317" s="10"/>
    </row>
    <row r="318" spans="1:29" ht="18" customHeight="1" thickTop="1" thickBot="1">
      <c r="A318" s="335"/>
      <c r="B318" s="35" t="s">
        <v>106</v>
      </c>
      <c r="C318" s="10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10"/>
      <c r="Q318" s="12"/>
      <c r="R318" s="13"/>
      <c r="S318" s="43" t="str">
        <f t="shared" si="40"/>
        <v/>
      </c>
      <c r="T318" s="17"/>
      <c r="U318" s="10"/>
      <c r="V318" s="160"/>
      <c r="W318" s="161"/>
      <c r="X318" s="162" t="str">
        <f t="shared" si="41"/>
        <v/>
      </c>
      <c r="Y318" s="10"/>
      <c r="Z318" s="10"/>
    </row>
    <row r="319" spans="1:29" ht="18" customHeight="1" thickTop="1" thickBot="1">
      <c r="A319" s="335"/>
      <c r="B319" s="35" t="s">
        <v>107</v>
      </c>
      <c r="C319" s="10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10"/>
      <c r="Q319" s="12"/>
      <c r="R319" s="13"/>
      <c r="S319" s="43" t="str">
        <f t="shared" si="40"/>
        <v/>
      </c>
      <c r="T319" s="17"/>
      <c r="U319" s="10"/>
      <c r="V319" s="160"/>
      <c r="W319" s="161"/>
      <c r="X319" s="162" t="str">
        <f t="shared" si="41"/>
        <v/>
      </c>
      <c r="Y319" s="10"/>
      <c r="Z319" s="10"/>
    </row>
    <row r="320" spans="1:29" ht="18" customHeight="1" thickTop="1" thickBot="1">
      <c r="A320" s="335"/>
      <c r="B320" s="35" t="s">
        <v>108</v>
      </c>
      <c r="C320" s="10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10"/>
      <c r="Q320" s="12"/>
      <c r="R320" s="13"/>
      <c r="S320" s="43" t="str">
        <f t="shared" si="40"/>
        <v/>
      </c>
      <c r="T320" s="17"/>
      <c r="U320" s="10"/>
      <c r="V320" s="160"/>
      <c r="W320" s="161"/>
      <c r="X320" s="162" t="str">
        <f t="shared" si="41"/>
        <v/>
      </c>
      <c r="Y320" s="10"/>
      <c r="Z320" s="10"/>
    </row>
    <row r="321" spans="1:29" ht="18" customHeight="1" thickTop="1" thickBot="1">
      <c r="A321" s="335"/>
      <c r="B321" s="35" t="s">
        <v>109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2"/>
      <c r="R321" s="13"/>
      <c r="S321" s="43" t="str">
        <f t="shared" si="40"/>
        <v/>
      </c>
      <c r="T321" s="17"/>
      <c r="U321" s="10"/>
      <c r="V321" s="160"/>
      <c r="W321" s="161"/>
      <c r="X321" s="162" t="str">
        <f t="shared" si="41"/>
        <v/>
      </c>
      <c r="Y321" s="10"/>
      <c r="Z321" s="10"/>
    </row>
    <row r="322" spans="1:29" ht="18" customHeight="1" thickTop="1" thickBot="1">
      <c r="A322" s="335"/>
      <c r="B322" s="35" t="s">
        <v>110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2"/>
      <c r="R322" s="13"/>
      <c r="S322" s="43"/>
      <c r="T322" s="17"/>
      <c r="U322" s="10"/>
      <c r="V322" s="160"/>
      <c r="W322" s="161"/>
      <c r="X322" s="162"/>
      <c r="Y322" s="10"/>
      <c r="Z322" s="10"/>
    </row>
    <row r="323" spans="1:29" ht="18" customHeight="1" thickTop="1" thickBot="1">
      <c r="A323" s="335"/>
      <c r="B323" s="35" t="s">
        <v>294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2"/>
      <c r="R323" s="13"/>
      <c r="S323" s="43"/>
      <c r="T323" s="17"/>
      <c r="U323" s="10"/>
      <c r="V323" s="160"/>
      <c r="W323" s="161"/>
      <c r="X323" s="162"/>
      <c r="Y323" s="10"/>
      <c r="Z323" s="10"/>
    </row>
    <row r="324" spans="1:29" ht="18" customHeight="1" thickTop="1" thickBot="1">
      <c r="A324" s="335"/>
      <c r="B324" s="35" t="s">
        <v>295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2"/>
      <c r="R324" s="13"/>
      <c r="S324" s="43"/>
      <c r="T324" s="17"/>
      <c r="U324" s="10"/>
      <c r="V324" s="160"/>
      <c r="W324" s="161"/>
      <c r="X324" s="162"/>
      <c r="Y324" s="10"/>
      <c r="Z324" s="10"/>
    </row>
    <row r="325" spans="1:29" ht="18" customHeight="1" thickTop="1" thickBot="1">
      <c r="A325" s="335"/>
      <c r="B325" s="35" t="s">
        <v>296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2"/>
      <c r="R325" s="13"/>
      <c r="S325" s="43"/>
      <c r="T325" s="17"/>
      <c r="U325" s="10"/>
      <c r="V325" s="160"/>
      <c r="W325" s="161"/>
      <c r="X325" s="162"/>
      <c r="Y325" s="10"/>
      <c r="Z325" s="10"/>
    </row>
    <row r="326" spans="1:29" ht="18" customHeight="1" thickTop="1" thickBot="1">
      <c r="A326" s="335"/>
      <c r="B326" s="35" t="s">
        <v>297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2"/>
      <c r="R326" s="13"/>
      <c r="S326" s="43"/>
      <c r="T326" s="17"/>
      <c r="U326" s="10"/>
      <c r="V326" s="160"/>
      <c r="W326" s="161"/>
      <c r="X326" s="162"/>
      <c r="Y326" s="10"/>
      <c r="Z326" s="10"/>
    </row>
    <row r="327" spans="1:29" ht="18" customHeight="1" thickTop="1" thickBot="1">
      <c r="A327" s="335"/>
      <c r="B327" s="35" t="s">
        <v>298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2"/>
      <c r="R327" s="13"/>
      <c r="S327" s="43"/>
      <c r="T327" s="17"/>
      <c r="U327" s="10"/>
      <c r="V327" s="160"/>
      <c r="W327" s="161"/>
      <c r="X327" s="162"/>
      <c r="Y327" s="10"/>
      <c r="Z327" s="10"/>
    </row>
    <row r="328" spans="1:29" ht="18" customHeight="1" thickTop="1" thickBot="1">
      <c r="A328" s="335"/>
      <c r="B328" s="35" t="s">
        <v>299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2"/>
      <c r="R328" s="13"/>
      <c r="S328" s="43"/>
      <c r="T328" s="17"/>
      <c r="U328" s="10"/>
      <c r="V328" s="160"/>
      <c r="W328" s="161"/>
      <c r="X328" s="162"/>
      <c r="Y328" s="10"/>
      <c r="Z328" s="10"/>
    </row>
    <row r="329" spans="1:29" ht="18" customHeight="1" thickTop="1" thickBot="1">
      <c r="A329" s="335"/>
      <c r="B329" s="35" t="s">
        <v>300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2"/>
      <c r="R329" s="13"/>
      <c r="S329" s="43"/>
      <c r="T329" s="17"/>
      <c r="U329" s="10"/>
      <c r="V329" s="160"/>
      <c r="W329" s="161"/>
      <c r="X329" s="162"/>
      <c r="Y329" s="10"/>
      <c r="Z329" s="10"/>
    </row>
    <row r="330" spans="1:29" ht="18" customHeight="1" thickTop="1" thickBot="1">
      <c r="A330" s="335"/>
      <c r="B330" s="35" t="s">
        <v>301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2"/>
      <c r="R330" s="13"/>
      <c r="S330" s="43"/>
      <c r="T330" s="17"/>
      <c r="U330" s="10"/>
      <c r="V330" s="160"/>
      <c r="W330" s="161"/>
      <c r="X330" s="162"/>
      <c r="Y330" s="10"/>
      <c r="Z330" s="10"/>
    </row>
    <row r="331" spans="1:29" ht="18" customHeight="1" thickTop="1" thickBot="1">
      <c r="A331" s="335"/>
      <c r="B331" s="35" t="s">
        <v>302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2"/>
      <c r="R331" s="13"/>
      <c r="S331" s="43"/>
      <c r="T331" s="17"/>
      <c r="U331" s="10"/>
      <c r="V331" s="160"/>
      <c r="W331" s="161"/>
      <c r="X331" s="162"/>
      <c r="Y331" s="10"/>
      <c r="Z331" s="10"/>
    </row>
    <row r="332" spans="1:29" ht="18" customHeight="1" thickTop="1" thickBot="1">
      <c r="A332" s="335"/>
      <c r="B332" s="35" t="s">
        <v>303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2"/>
      <c r="R332" s="13"/>
      <c r="S332" s="43"/>
      <c r="T332" s="17"/>
      <c r="U332" s="10"/>
      <c r="V332" s="160"/>
      <c r="W332" s="161"/>
      <c r="X332" s="162"/>
      <c r="Y332" s="10"/>
      <c r="Z332" s="10"/>
    </row>
    <row r="333" spans="1:29" ht="14.25" thickTop="1" thickBot="1">
      <c r="A333" s="335"/>
      <c r="B333" s="35"/>
      <c r="C333" s="33" t="str">
        <f>Plan!B25</f>
        <v>Hedef 3.5. Üyelerimizin uluslararası pazarlara açılması sağlanacaktır.</v>
      </c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42"/>
      <c r="Q333" s="342"/>
      <c r="R333" s="342"/>
      <c r="S333" s="342"/>
      <c r="T333" s="342"/>
      <c r="U333" s="342"/>
      <c r="V333" s="342"/>
      <c r="W333" s="342"/>
      <c r="X333" s="342"/>
      <c r="Y333" s="342"/>
      <c r="Z333" s="187"/>
      <c r="AB333" s="180">
        <f>SUM(Q334:Q343)</f>
        <v>4500</v>
      </c>
      <c r="AC333" s="180">
        <f>SUM(R334:R343)</f>
        <v>0</v>
      </c>
    </row>
    <row r="334" spans="1:29" ht="27" thickTop="1" thickBot="1">
      <c r="A334" s="335"/>
      <c r="B334" s="35" t="s">
        <v>111</v>
      </c>
      <c r="C334" s="34" t="s">
        <v>517</v>
      </c>
      <c r="D334" s="34"/>
      <c r="E334" s="34"/>
      <c r="F334" s="34"/>
      <c r="G334" s="34"/>
      <c r="H334" s="34"/>
      <c r="I334" s="34"/>
      <c r="J334" s="175"/>
      <c r="K334" s="175"/>
      <c r="L334" s="175"/>
      <c r="M334" s="175"/>
      <c r="N334" s="175"/>
      <c r="O334" s="175"/>
      <c r="P334" s="10" t="s">
        <v>499</v>
      </c>
      <c r="Q334" s="12"/>
      <c r="R334" s="13"/>
      <c r="S334" s="43" t="str">
        <f t="shared" ref="S334:S343" si="42">IF(Q334="","",R334/Q334*100)</f>
        <v/>
      </c>
      <c r="T334" s="17"/>
      <c r="U334" s="10" t="s">
        <v>520</v>
      </c>
      <c r="V334" s="160">
        <v>7</v>
      </c>
      <c r="W334" s="16"/>
      <c r="X334" s="43">
        <f t="shared" ref="X334:X343" si="43">IF(V334="","",W334/V334*100)</f>
        <v>0</v>
      </c>
      <c r="Y334" s="10"/>
      <c r="Z334" s="11" t="s">
        <v>564</v>
      </c>
    </row>
    <row r="335" spans="1:29" ht="14.25" thickTop="1" thickBot="1">
      <c r="A335" s="335"/>
      <c r="B335" s="35" t="s">
        <v>112</v>
      </c>
      <c r="C335" s="10" t="s">
        <v>512</v>
      </c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75"/>
      <c r="O335" s="10"/>
      <c r="P335" s="10" t="s">
        <v>397</v>
      </c>
      <c r="Q335" s="12">
        <v>500</v>
      </c>
      <c r="R335" s="13"/>
      <c r="S335" s="43">
        <f t="shared" si="42"/>
        <v>0</v>
      </c>
      <c r="T335" s="17" t="s">
        <v>537</v>
      </c>
      <c r="U335" s="10" t="s">
        <v>521</v>
      </c>
      <c r="V335" s="160">
        <v>1</v>
      </c>
      <c r="W335" s="16"/>
      <c r="X335" s="43">
        <f t="shared" si="43"/>
        <v>0</v>
      </c>
      <c r="Y335" s="10"/>
      <c r="Z335" s="11" t="s">
        <v>564</v>
      </c>
    </row>
    <row r="336" spans="1:29" ht="14.25" thickTop="1" thickBot="1">
      <c r="A336" s="335"/>
      <c r="B336" s="35" t="s">
        <v>113</v>
      </c>
      <c r="C336" s="10" t="s">
        <v>515</v>
      </c>
      <c r="D336" s="10"/>
      <c r="E336" s="10"/>
      <c r="F336" s="10"/>
      <c r="G336" s="10"/>
      <c r="H336" s="175"/>
      <c r="I336" s="175"/>
      <c r="J336" s="175"/>
      <c r="K336" s="10"/>
      <c r="L336" s="10"/>
      <c r="M336" s="10"/>
      <c r="N336" s="10"/>
      <c r="O336" s="10"/>
      <c r="P336" s="10" t="s">
        <v>499</v>
      </c>
      <c r="Q336" s="12">
        <v>1000</v>
      </c>
      <c r="R336" s="13"/>
      <c r="S336" s="43">
        <f t="shared" si="42"/>
        <v>0</v>
      </c>
      <c r="T336" s="17" t="s">
        <v>534</v>
      </c>
      <c r="U336" s="10" t="s">
        <v>526</v>
      </c>
      <c r="V336" s="160">
        <v>1</v>
      </c>
      <c r="W336" s="16"/>
      <c r="X336" s="43">
        <f t="shared" si="43"/>
        <v>0</v>
      </c>
      <c r="Y336" s="10"/>
      <c r="Z336" s="11" t="s">
        <v>564</v>
      </c>
    </row>
    <row r="337" spans="1:29" ht="18" customHeight="1" thickTop="1" thickBot="1">
      <c r="A337" s="335"/>
      <c r="B337" s="35" t="s">
        <v>114</v>
      </c>
      <c r="C337" s="10" t="s">
        <v>516</v>
      </c>
      <c r="D337" s="10"/>
      <c r="E337" s="10"/>
      <c r="F337" s="10"/>
      <c r="G337" s="10"/>
      <c r="H337" s="10"/>
      <c r="I337" s="10"/>
      <c r="J337" s="175"/>
      <c r="K337" s="175"/>
      <c r="L337" s="175"/>
      <c r="M337" s="175"/>
      <c r="N337" s="175"/>
      <c r="O337" s="175"/>
      <c r="P337" s="10" t="s">
        <v>499</v>
      </c>
      <c r="Q337" s="12">
        <v>3000</v>
      </c>
      <c r="R337" s="13"/>
      <c r="S337" s="43">
        <f t="shared" si="42"/>
        <v>0</v>
      </c>
      <c r="T337" s="17" t="s">
        <v>543</v>
      </c>
      <c r="U337" s="10" t="s">
        <v>527</v>
      </c>
      <c r="V337" s="160">
        <v>1</v>
      </c>
      <c r="W337" s="16"/>
      <c r="X337" s="43">
        <f t="shared" si="43"/>
        <v>0</v>
      </c>
      <c r="Y337" s="10"/>
      <c r="Z337" s="11" t="s">
        <v>564</v>
      </c>
    </row>
    <row r="338" spans="1:29" ht="18" customHeight="1" thickTop="1" thickBot="1">
      <c r="A338" s="335"/>
      <c r="B338" s="35" t="s">
        <v>115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2"/>
      <c r="R338" s="13"/>
      <c r="S338" s="43" t="str">
        <f t="shared" si="42"/>
        <v/>
      </c>
      <c r="T338" s="17"/>
      <c r="U338" s="10"/>
      <c r="V338" s="15"/>
      <c r="W338" s="16"/>
      <c r="X338" s="43" t="str">
        <f t="shared" si="43"/>
        <v/>
      </c>
      <c r="Y338" s="10"/>
      <c r="Z338" s="10"/>
    </row>
    <row r="339" spans="1:29" ht="18" customHeight="1" thickTop="1" thickBot="1">
      <c r="A339" s="335"/>
      <c r="B339" s="35" t="s">
        <v>116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2"/>
      <c r="R339" s="13"/>
      <c r="S339" s="43" t="str">
        <f t="shared" si="42"/>
        <v/>
      </c>
      <c r="T339" s="17"/>
      <c r="U339" s="10"/>
      <c r="V339" s="15"/>
      <c r="W339" s="16"/>
      <c r="X339" s="43" t="str">
        <f t="shared" si="43"/>
        <v/>
      </c>
      <c r="Y339" s="10"/>
      <c r="Z339" s="10"/>
    </row>
    <row r="340" spans="1:29" ht="18" customHeight="1" thickTop="1" thickBot="1">
      <c r="A340" s="335"/>
      <c r="B340" s="35" t="s">
        <v>117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2"/>
      <c r="R340" s="13"/>
      <c r="S340" s="43" t="str">
        <f t="shared" si="42"/>
        <v/>
      </c>
      <c r="T340" s="17"/>
      <c r="U340" s="10"/>
      <c r="V340" s="15"/>
      <c r="W340" s="16"/>
      <c r="X340" s="43" t="str">
        <f t="shared" si="43"/>
        <v/>
      </c>
      <c r="Y340" s="10"/>
      <c r="Z340" s="10"/>
    </row>
    <row r="341" spans="1:29" ht="18" customHeight="1" thickTop="1" thickBot="1">
      <c r="A341" s="335"/>
      <c r="B341" s="35" t="s">
        <v>118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2"/>
      <c r="R341" s="13"/>
      <c r="S341" s="43" t="str">
        <f t="shared" si="42"/>
        <v/>
      </c>
      <c r="T341" s="17"/>
      <c r="U341" s="10"/>
      <c r="V341" s="15"/>
      <c r="W341" s="16"/>
      <c r="X341" s="43" t="str">
        <f t="shared" si="43"/>
        <v/>
      </c>
      <c r="Y341" s="10"/>
      <c r="Z341" s="10"/>
    </row>
    <row r="342" spans="1:29" ht="18" customHeight="1" thickTop="1" thickBot="1">
      <c r="A342" s="335"/>
      <c r="B342" s="35" t="s">
        <v>119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2"/>
      <c r="R342" s="13"/>
      <c r="S342" s="43" t="str">
        <f t="shared" si="42"/>
        <v/>
      </c>
      <c r="T342" s="17"/>
      <c r="U342" s="10"/>
      <c r="V342" s="15"/>
      <c r="W342" s="16"/>
      <c r="X342" s="43" t="str">
        <f t="shared" si="43"/>
        <v/>
      </c>
      <c r="Y342" s="10"/>
      <c r="Z342" s="10"/>
    </row>
    <row r="343" spans="1:29" ht="18" customHeight="1" thickTop="1" thickBot="1">
      <c r="A343" s="335"/>
      <c r="B343" s="35" t="s">
        <v>120</v>
      </c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10"/>
      <c r="Q343" s="12"/>
      <c r="R343" s="13"/>
      <c r="S343" s="43" t="str">
        <f t="shared" si="42"/>
        <v/>
      </c>
      <c r="T343" s="17"/>
      <c r="U343" s="10"/>
      <c r="V343" s="15"/>
      <c r="W343" s="16"/>
      <c r="X343" s="43" t="str">
        <f t="shared" si="43"/>
        <v/>
      </c>
      <c r="Y343" s="10"/>
      <c r="Z343" s="10"/>
    </row>
    <row r="344" spans="1:29" ht="18" hidden="1" customHeight="1" thickTop="1" thickBot="1">
      <c r="A344" s="335"/>
      <c r="B344" s="35"/>
      <c r="C344" s="33">
        <f>Plan!B26</f>
        <v>0</v>
      </c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332"/>
      <c r="Q344" s="332"/>
      <c r="R344" s="332"/>
      <c r="S344" s="332"/>
      <c r="T344" s="332"/>
      <c r="U344" s="332"/>
      <c r="V344" s="332"/>
      <c r="W344" s="332"/>
      <c r="X344" s="332"/>
      <c r="Y344" s="333"/>
      <c r="Z344" s="195"/>
      <c r="AB344" s="50">
        <f>SUM(Q345:Q354)</f>
        <v>0</v>
      </c>
      <c r="AC344" s="50">
        <f>SUM(R345:R354)</f>
        <v>0</v>
      </c>
    </row>
    <row r="345" spans="1:29" ht="14.25" hidden="1" thickTop="1" thickBot="1">
      <c r="A345" s="335"/>
      <c r="B345" s="35" t="s">
        <v>121</v>
      </c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10"/>
      <c r="Q345" s="12"/>
      <c r="R345" s="13"/>
      <c r="S345" s="43" t="str">
        <f t="shared" ref="S345:S354" si="44">IF(Q345="","",R345/Q345*100)</f>
        <v/>
      </c>
      <c r="T345" s="17"/>
      <c r="U345" s="10"/>
      <c r="V345" s="15"/>
      <c r="W345" s="16"/>
      <c r="X345" s="43" t="str">
        <f t="shared" ref="X345:X354" si="45">IF(V345="","",W345/V345*100)</f>
        <v/>
      </c>
      <c r="Y345" s="10"/>
      <c r="Z345" s="194"/>
    </row>
    <row r="346" spans="1:29" ht="18" hidden="1" customHeight="1" thickTop="1" thickBot="1">
      <c r="A346" s="335"/>
      <c r="B346" s="35" t="s">
        <v>122</v>
      </c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10"/>
      <c r="Q346" s="12"/>
      <c r="R346" s="13"/>
      <c r="S346" s="43" t="str">
        <f t="shared" si="44"/>
        <v/>
      </c>
      <c r="T346" s="17"/>
      <c r="U346" s="10"/>
      <c r="V346" s="15"/>
      <c r="W346" s="16"/>
      <c r="X346" s="43" t="str">
        <f t="shared" si="45"/>
        <v/>
      </c>
      <c r="Y346" s="10"/>
      <c r="Z346" s="194"/>
    </row>
    <row r="347" spans="1:29" ht="18" hidden="1" customHeight="1" thickTop="1" thickBot="1">
      <c r="A347" s="335"/>
      <c r="B347" s="35" t="s">
        <v>123</v>
      </c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10"/>
      <c r="Q347" s="12"/>
      <c r="R347" s="13"/>
      <c r="S347" s="43" t="str">
        <f t="shared" si="44"/>
        <v/>
      </c>
      <c r="T347" s="17"/>
      <c r="U347" s="10"/>
      <c r="V347" s="15"/>
      <c r="W347" s="16"/>
      <c r="X347" s="43" t="str">
        <f t="shared" si="45"/>
        <v/>
      </c>
      <c r="Y347" s="10"/>
      <c r="Z347" s="194"/>
    </row>
    <row r="348" spans="1:29" ht="18" hidden="1" customHeight="1" thickTop="1" thickBot="1">
      <c r="A348" s="335"/>
      <c r="B348" s="35" t="s">
        <v>124</v>
      </c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10"/>
      <c r="Q348" s="12"/>
      <c r="R348" s="13"/>
      <c r="S348" s="43" t="str">
        <f t="shared" si="44"/>
        <v/>
      </c>
      <c r="T348" s="17"/>
      <c r="U348" s="10"/>
      <c r="V348" s="15"/>
      <c r="W348" s="16"/>
      <c r="X348" s="43" t="str">
        <f t="shared" si="45"/>
        <v/>
      </c>
      <c r="Y348" s="10"/>
      <c r="Z348" s="194"/>
    </row>
    <row r="349" spans="1:29" ht="18" hidden="1" customHeight="1" thickTop="1" thickBot="1">
      <c r="A349" s="335"/>
      <c r="B349" s="35" t="s">
        <v>125</v>
      </c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10"/>
      <c r="Q349" s="12"/>
      <c r="R349" s="13"/>
      <c r="S349" s="43" t="str">
        <f t="shared" si="44"/>
        <v/>
      </c>
      <c r="T349" s="17"/>
      <c r="U349" s="10"/>
      <c r="V349" s="15"/>
      <c r="W349" s="16"/>
      <c r="X349" s="43" t="str">
        <f t="shared" si="45"/>
        <v/>
      </c>
      <c r="Y349" s="10"/>
      <c r="Z349" s="194"/>
    </row>
    <row r="350" spans="1:29" ht="20.100000000000001" hidden="1" customHeight="1" thickTop="1" thickBot="1">
      <c r="A350" s="335"/>
      <c r="B350" s="35" t="s">
        <v>126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2"/>
      <c r="R350" s="13"/>
      <c r="S350" s="43" t="str">
        <f t="shared" si="44"/>
        <v/>
      </c>
      <c r="T350" s="17"/>
      <c r="U350" s="10"/>
      <c r="V350" s="15"/>
      <c r="W350" s="16"/>
      <c r="X350" s="43" t="str">
        <f t="shared" si="45"/>
        <v/>
      </c>
      <c r="Y350" s="10"/>
      <c r="Z350" s="194"/>
    </row>
    <row r="351" spans="1:29" ht="18" hidden="1" customHeight="1" thickTop="1" thickBot="1">
      <c r="A351" s="335"/>
      <c r="B351" s="35" t="s">
        <v>127</v>
      </c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0"/>
      <c r="Q351" s="12"/>
      <c r="R351" s="13"/>
      <c r="S351" s="43" t="str">
        <f t="shared" si="44"/>
        <v/>
      </c>
      <c r="T351" s="17"/>
      <c r="U351" s="10"/>
      <c r="V351" s="15"/>
      <c r="W351" s="16"/>
      <c r="X351" s="43" t="str">
        <f t="shared" si="45"/>
        <v/>
      </c>
      <c r="Y351" s="10"/>
      <c r="Z351" s="194"/>
    </row>
    <row r="352" spans="1:29" ht="18" hidden="1" customHeight="1" thickTop="1" thickBot="1">
      <c r="A352" s="335"/>
      <c r="B352" s="35" t="s">
        <v>128</v>
      </c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0"/>
      <c r="Q352" s="12"/>
      <c r="R352" s="13"/>
      <c r="S352" s="43" t="str">
        <f t="shared" si="44"/>
        <v/>
      </c>
      <c r="T352" s="17"/>
      <c r="U352" s="10"/>
      <c r="V352" s="15"/>
      <c r="W352" s="16"/>
      <c r="X352" s="43" t="str">
        <f t="shared" si="45"/>
        <v/>
      </c>
      <c r="Y352" s="10"/>
      <c r="Z352" s="194"/>
    </row>
    <row r="353" spans="1:29" ht="18" hidden="1" customHeight="1" thickTop="1" thickBot="1">
      <c r="A353" s="335"/>
      <c r="B353" s="35" t="s">
        <v>129</v>
      </c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0"/>
      <c r="Q353" s="12"/>
      <c r="R353" s="13"/>
      <c r="S353" s="43" t="str">
        <f t="shared" si="44"/>
        <v/>
      </c>
      <c r="T353" s="17"/>
      <c r="U353" s="10"/>
      <c r="V353" s="15"/>
      <c r="W353" s="16"/>
      <c r="X353" s="43" t="str">
        <f t="shared" si="45"/>
        <v/>
      </c>
      <c r="Y353" s="10"/>
      <c r="Z353" s="194"/>
    </row>
    <row r="354" spans="1:29" ht="18" hidden="1" customHeight="1" thickTop="1" thickBot="1">
      <c r="A354" s="335"/>
      <c r="B354" s="35" t="s">
        <v>130</v>
      </c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0"/>
      <c r="Q354" s="12"/>
      <c r="R354" s="13"/>
      <c r="S354" s="43" t="str">
        <f t="shared" si="44"/>
        <v/>
      </c>
      <c r="T354" s="17"/>
      <c r="U354" s="10"/>
      <c r="V354" s="15"/>
      <c r="W354" s="16"/>
      <c r="X354" s="43" t="str">
        <f t="shared" si="45"/>
        <v/>
      </c>
      <c r="Y354" s="10"/>
      <c r="Z354" s="194"/>
    </row>
    <row r="355" spans="1:29" ht="18" hidden="1" customHeight="1" thickTop="1" thickBot="1">
      <c r="A355" s="335"/>
      <c r="B355" s="35"/>
      <c r="C355" s="33">
        <f>Plan!B27</f>
        <v>0</v>
      </c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332"/>
      <c r="Q355" s="332"/>
      <c r="R355" s="332"/>
      <c r="S355" s="332"/>
      <c r="T355" s="332"/>
      <c r="U355" s="332"/>
      <c r="V355" s="332"/>
      <c r="W355" s="332"/>
      <c r="X355" s="332"/>
      <c r="Y355" s="333"/>
      <c r="Z355" s="195"/>
      <c r="AB355" s="50">
        <f>SUM(Q356:Q365)</f>
        <v>0</v>
      </c>
      <c r="AC355" s="50">
        <f>SUM(R356:R365)</f>
        <v>0</v>
      </c>
    </row>
    <row r="356" spans="1:29" ht="14.25" hidden="1" thickTop="1" thickBot="1">
      <c r="A356" s="335"/>
      <c r="B356" s="35" t="s">
        <v>169</v>
      </c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10"/>
      <c r="Q356" s="12"/>
      <c r="R356" s="13"/>
      <c r="S356" s="43" t="str">
        <f t="shared" ref="S356:S365" si="46">IF(Q356="","",R356/Q356*100)</f>
        <v/>
      </c>
      <c r="T356" s="17"/>
      <c r="U356" s="10"/>
      <c r="V356" s="15"/>
      <c r="W356" s="16"/>
      <c r="X356" s="43" t="str">
        <f t="shared" ref="X356:X365" si="47">IF(V356="","",W356/V356*100)</f>
        <v/>
      </c>
      <c r="Y356" s="10"/>
      <c r="Z356" s="194"/>
    </row>
    <row r="357" spans="1:29" ht="18" hidden="1" customHeight="1" thickTop="1" thickBot="1">
      <c r="A357" s="335"/>
      <c r="B357" s="35" t="s">
        <v>170</v>
      </c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10"/>
      <c r="Q357" s="12"/>
      <c r="R357" s="13"/>
      <c r="S357" s="43" t="str">
        <f t="shared" si="46"/>
        <v/>
      </c>
      <c r="T357" s="17"/>
      <c r="U357" s="10"/>
      <c r="V357" s="15"/>
      <c r="W357" s="16"/>
      <c r="X357" s="43" t="str">
        <f t="shared" si="47"/>
        <v/>
      </c>
      <c r="Y357" s="10"/>
      <c r="Z357" s="194"/>
    </row>
    <row r="358" spans="1:29" ht="14.25" hidden="1" thickTop="1" thickBot="1">
      <c r="A358" s="335"/>
      <c r="B358" s="35" t="s">
        <v>171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10"/>
      <c r="Q358" s="12"/>
      <c r="R358" s="13"/>
      <c r="S358" s="43" t="str">
        <f t="shared" si="46"/>
        <v/>
      </c>
      <c r="T358" s="17"/>
      <c r="U358" s="10"/>
      <c r="V358" s="15"/>
      <c r="W358" s="16"/>
      <c r="X358" s="43" t="str">
        <f t="shared" si="47"/>
        <v/>
      </c>
      <c r="Y358" s="10"/>
      <c r="Z358" s="194"/>
    </row>
    <row r="359" spans="1:29" ht="18" hidden="1" customHeight="1" thickTop="1" thickBot="1">
      <c r="A359" s="335"/>
      <c r="B359" s="35" t="s">
        <v>172</v>
      </c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10"/>
      <c r="Q359" s="12"/>
      <c r="R359" s="13"/>
      <c r="S359" s="43" t="str">
        <f t="shared" si="46"/>
        <v/>
      </c>
      <c r="T359" s="17"/>
      <c r="U359" s="10"/>
      <c r="V359" s="15"/>
      <c r="W359" s="16"/>
      <c r="X359" s="43" t="str">
        <f t="shared" si="47"/>
        <v/>
      </c>
      <c r="Y359" s="10"/>
      <c r="Z359" s="194"/>
    </row>
    <row r="360" spans="1:29" ht="18" hidden="1" customHeight="1" thickTop="1" thickBot="1">
      <c r="A360" s="335"/>
      <c r="B360" s="35" t="s">
        <v>173</v>
      </c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10"/>
      <c r="Q360" s="12"/>
      <c r="R360" s="13"/>
      <c r="S360" s="43" t="str">
        <f t="shared" si="46"/>
        <v/>
      </c>
      <c r="T360" s="17"/>
      <c r="U360" s="10"/>
      <c r="V360" s="15"/>
      <c r="W360" s="16"/>
      <c r="X360" s="43" t="str">
        <f t="shared" si="47"/>
        <v/>
      </c>
      <c r="Y360" s="10"/>
      <c r="Z360" s="194"/>
    </row>
    <row r="361" spans="1:29" ht="20.100000000000001" hidden="1" customHeight="1" thickTop="1" thickBot="1">
      <c r="A361" s="335"/>
      <c r="B361" s="35" t="s">
        <v>174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2"/>
      <c r="R361" s="13"/>
      <c r="S361" s="43" t="str">
        <f t="shared" si="46"/>
        <v/>
      </c>
      <c r="T361" s="17"/>
      <c r="U361" s="10"/>
      <c r="V361" s="15"/>
      <c r="W361" s="16"/>
      <c r="X361" s="43" t="str">
        <f t="shared" si="47"/>
        <v/>
      </c>
      <c r="Y361" s="10"/>
      <c r="Z361" s="194"/>
    </row>
    <row r="362" spans="1:29" ht="18" hidden="1" customHeight="1" thickTop="1" thickBot="1">
      <c r="A362" s="335"/>
      <c r="B362" s="35" t="s">
        <v>175</v>
      </c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0"/>
      <c r="Q362" s="12"/>
      <c r="R362" s="13"/>
      <c r="S362" s="43" t="str">
        <f t="shared" si="46"/>
        <v/>
      </c>
      <c r="T362" s="17"/>
      <c r="U362" s="10"/>
      <c r="V362" s="15"/>
      <c r="W362" s="16"/>
      <c r="X362" s="43" t="str">
        <f t="shared" si="47"/>
        <v/>
      </c>
      <c r="Y362" s="10"/>
      <c r="Z362" s="194"/>
    </row>
    <row r="363" spans="1:29" ht="18" hidden="1" customHeight="1" thickTop="1" thickBot="1">
      <c r="A363" s="335"/>
      <c r="B363" s="35" t="s">
        <v>176</v>
      </c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0"/>
      <c r="Q363" s="12"/>
      <c r="R363" s="13"/>
      <c r="S363" s="43" t="str">
        <f t="shared" si="46"/>
        <v/>
      </c>
      <c r="T363" s="17"/>
      <c r="U363" s="10"/>
      <c r="V363" s="15"/>
      <c r="W363" s="16"/>
      <c r="X363" s="43" t="str">
        <f t="shared" si="47"/>
        <v/>
      </c>
      <c r="Y363" s="10"/>
      <c r="Z363" s="194"/>
    </row>
    <row r="364" spans="1:29" ht="18" hidden="1" customHeight="1" thickTop="1" thickBot="1">
      <c r="A364" s="335"/>
      <c r="B364" s="35" t="s">
        <v>177</v>
      </c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0"/>
      <c r="Q364" s="12"/>
      <c r="R364" s="13"/>
      <c r="S364" s="43" t="str">
        <f t="shared" si="46"/>
        <v/>
      </c>
      <c r="T364" s="17"/>
      <c r="U364" s="10"/>
      <c r="V364" s="15"/>
      <c r="W364" s="16"/>
      <c r="X364" s="43" t="str">
        <f t="shared" si="47"/>
        <v/>
      </c>
      <c r="Y364" s="10"/>
      <c r="Z364" s="194"/>
    </row>
    <row r="365" spans="1:29" ht="18" hidden="1" customHeight="1" thickTop="1" thickBot="1">
      <c r="A365" s="335"/>
      <c r="B365" s="35" t="s">
        <v>178</v>
      </c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0"/>
      <c r="Q365" s="12"/>
      <c r="R365" s="13"/>
      <c r="S365" s="43" t="str">
        <f t="shared" si="46"/>
        <v/>
      </c>
      <c r="T365" s="17"/>
      <c r="U365" s="10"/>
      <c r="V365" s="15"/>
      <c r="W365" s="16"/>
      <c r="X365" s="43" t="str">
        <f t="shared" si="47"/>
        <v/>
      </c>
      <c r="Y365" s="10"/>
      <c r="Z365" s="194"/>
    </row>
    <row r="366" spans="1:29" ht="14.25" thickTop="1" thickBot="1"/>
    <row r="367" spans="1:29" ht="14.25" thickTop="1" thickBot="1">
      <c r="Q367" s="26"/>
      <c r="R367" s="112"/>
      <c r="S367" s="26"/>
      <c r="AB367" s="181">
        <f>SUM(AB2:AB366)</f>
        <v>77500</v>
      </c>
      <c r="AC367" s="181">
        <f>SUM(AC2:AC366)</f>
        <v>0</v>
      </c>
    </row>
    <row r="368" spans="1:29" ht="13.5" thickTop="1">
      <c r="Q368" s="26"/>
      <c r="R368" s="112"/>
      <c r="S368" s="26"/>
    </row>
    <row r="371" spans="2:29">
      <c r="B371" s="4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13"/>
      <c r="S371" s="7"/>
      <c r="T371" s="7"/>
      <c r="U371" s="7"/>
      <c r="V371" s="42"/>
      <c r="W371" s="113"/>
      <c r="X371" s="7"/>
      <c r="Y371" s="7"/>
      <c r="Z371" s="7"/>
      <c r="AB371" s="47"/>
      <c r="AC371" s="47"/>
    </row>
    <row r="372" spans="2:29">
      <c r="B372" s="4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13"/>
      <c r="S372" s="7"/>
      <c r="T372" s="7"/>
      <c r="U372" s="7"/>
      <c r="V372" s="42"/>
      <c r="W372" s="113"/>
      <c r="X372" s="7"/>
      <c r="Y372" s="7"/>
      <c r="Z372" s="7"/>
      <c r="AB372" s="47"/>
      <c r="AC372" s="47"/>
    </row>
    <row r="373" spans="2:29">
      <c r="B373" s="4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13"/>
      <c r="S373" s="7"/>
      <c r="T373" s="7"/>
      <c r="U373" s="7"/>
      <c r="V373" s="42"/>
      <c r="W373" s="113"/>
      <c r="X373" s="7"/>
      <c r="Y373" s="7"/>
      <c r="Z373" s="7"/>
      <c r="AB373" s="47"/>
      <c r="AC373" s="47"/>
    </row>
    <row r="374" spans="2:29">
      <c r="B374" s="4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13"/>
      <c r="S374" s="7"/>
      <c r="T374" s="7"/>
      <c r="U374" s="7"/>
      <c r="V374" s="42"/>
      <c r="W374" s="113"/>
      <c r="X374" s="7"/>
      <c r="Y374" s="7"/>
      <c r="Z374" s="7"/>
      <c r="AB374" s="47"/>
      <c r="AC374" s="47"/>
    </row>
    <row r="375" spans="2:29">
      <c r="B375" s="4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13"/>
      <c r="S375" s="7"/>
      <c r="T375" s="7"/>
      <c r="U375" s="7"/>
      <c r="V375" s="42"/>
      <c r="W375" s="113"/>
      <c r="X375" s="7"/>
      <c r="Y375" s="7"/>
      <c r="Z375" s="7"/>
      <c r="AB375" s="47"/>
      <c r="AC375" s="47"/>
    </row>
    <row r="376" spans="2:29">
      <c r="B376" s="4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13"/>
      <c r="S376" s="7"/>
      <c r="T376" s="7"/>
      <c r="U376" s="7"/>
      <c r="V376" s="42"/>
      <c r="W376" s="113"/>
      <c r="X376" s="7"/>
      <c r="Y376" s="7"/>
      <c r="Z376" s="7"/>
      <c r="AB376" s="47"/>
      <c r="AC376" s="47"/>
    </row>
    <row r="377" spans="2:29">
      <c r="B377" s="4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13"/>
      <c r="S377" s="7"/>
      <c r="T377" s="7"/>
      <c r="U377" s="7"/>
      <c r="V377" s="42"/>
      <c r="W377" s="113"/>
      <c r="X377" s="7"/>
      <c r="Y377" s="7"/>
      <c r="Z377" s="7"/>
      <c r="AB377" s="47"/>
      <c r="AC377" s="47"/>
    </row>
    <row r="378" spans="2:29">
      <c r="B378" s="4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13"/>
      <c r="S378" s="7"/>
      <c r="T378" s="7"/>
      <c r="U378" s="7"/>
      <c r="V378" s="42"/>
      <c r="W378" s="113"/>
      <c r="X378" s="7"/>
      <c r="Y378" s="7"/>
      <c r="Z378" s="7"/>
      <c r="AB378" s="47"/>
      <c r="AC378" s="47"/>
    </row>
  </sheetData>
  <mergeCells count="26">
    <mergeCell ref="P270:Y270"/>
    <mergeCell ref="P291:Y291"/>
    <mergeCell ref="P88:Y88"/>
    <mergeCell ref="P77:Y77"/>
    <mergeCell ref="P142:Y142"/>
    <mergeCell ref="P158:Y158"/>
    <mergeCell ref="P174:Y174"/>
    <mergeCell ref="P190:Y190"/>
    <mergeCell ref="P206:Y206"/>
    <mergeCell ref="P222:Y222"/>
    <mergeCell ref="P355:Y355"/>
    <mergeCell ref="A249:A365"/>
    <mergeCell ref="A2:A109"/>
    <mergeCell ref="A110:A248"/>
    <mergeCell ref="P238:Y238"/>
    <mergeCell ref="P18:Y18"/>
    <mergeCell ref="P110:Y110"/>
    <mergeCell ref="P126:Y126"/>
    <mergeCell ref="P34:Y34"/>
    <mergeCell ref="P99:Y99"/>
    <mergeCell ref="P249:Y249"/>
    <mergeCell ref="P312:Y312"/>
    <mergeCell ref="P333:Y333"/>
    <mergeCell ref="P344:Y344"/>
    <mergeCell ref="P50:Y50"/>
    <mergeCell ref="P66:Y66"/>
  </mergeCells>
  <pageMargins left="3.937007874015748E-2" right="3.937007874015748E-2" top="0.15748031496062992" bottom="0.15748031496062992" header="0.11811023622047245" footer="0.11811023622047245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8"/>
  <sheetViews>
    <sheetView zoomScaleNormal="100" workbookViewId="0">
      <selection activeCell="C23" sqref="C23"/>
    </sheetView>
  </sheetViews>
  <sheetFormatPr defaultColWidth="10.875" defaultRowHeight="12.75"/>
  <cols>
    <col min="1" max="1" width="4.125" style="7" customWidth="1"/>
    <col min="2" max="2" width="6" style="37" bestFit="1" customWidth="1"/>
    <col min="3" max="3" width="64.625" style="26" customWidth="1"/>
    <col min="4" max="15" width="2.125" style="26" customWidth="1"/>
    <col min="16" max="16" width="11.625" style="26" customWidth="1"/>
    <col min="17" max="17" width="7.875" style="38" bestFit="1" customWidth="1"/>
    <col min="18" max="18" width="8.125" style="111" bestFit="1" customWidth="1"/>
    <col min="19" max="19" width="7.875" style="38" bestFit="1" customWidth="1"/>
    <col min="20" max="20" width="8.375" style="39" bestFit="1" customWidth="1"/>
    <col min="21" max="21" width="16.875" style="26" customWidth="1"/>
    <col min="22" max="22" width="7" style="40" customWidth="1"/>
    <col min="23" max="23" width="6.375" style="112" customWidth="1"/>
    <col min="24" max="24" width="7" style="26" bestFit="1" customWidth="1"/>
    <col min="25" max="25" width="25.625" style="26" customWidth="1"/>
    <col min="26" max="26" width="19.875" style="26" customWidth="1"/>
    <col min="27" max="27" width="3.5" style="7" customWidth="1"/>
    <col min="28" max="29" width="12.875" style="45" bestFit="1" customWidth="1"/>
    <col min="30" max="16384" width="10.875" style="7"/>
  </cols>
  <sheetData>
    <row r="1" spans="1:29" ht="27" thickTop="1" thickBot="1">
      <c r="A1" s="1"/>
      <c r="B1" s="2"/>
      <c r="C1" s="3" t="s">
        <v>3</v>
      </c>
      <c r="D1" s="124" t="s">
        <v>179</v>
      </c>
      <c r="E1" s="124" t="s">
        <v>180</v>
      </c>
      <c r="F1" s="124" t="s">
        <v>181</v>
      </c>
      <c r="G1" s="124" t="s">
        <v>182</v>
      </c>
      <c r="H1" s="124" t="s">
        <v>181</v>
      </c>
      <c r="I1" s="124" t="s">
        <v>183</v>
      </c>
      <c r="J1" s="124" t="s">
        <v>184</v>
      </c>
      <c r="K1" s="124" t="s">
        <v>185</v>
      </c>
      <c r="L1" s="124" t="s">
        <v>186</v>
      </c>
      <c r="M1" s="124" t="s">
        <v>186</v>
      </c>
      <c r="N1" s="124" t="s">
        <v>187</v>
      </c>
      <c r="O1" s="124" t="s">
        <v>185</v>
      </c>
      <c r="P1" s="3" t="s">
        <v>4</v>
      </c>
      <c r="Q1" s="4" t="s">
        <v>9</v>
      </c>
      <c r="R1" s="109" t="s">
        <v>10</v>
      </c>
      <c r="S1" s="4" t="s">
        <v>11</v>
      </c>
      <c r="T1" s="5" t="s">
        <v>5</v>
      </c>
      <c r="U1" s="3" t="s">
        <v>20</v>
      </c>
      <c r="V1" s="6" t="s">
        <v>7</v>
      </c>
      <c r="W1" s="114" t="s">
        <v>8</v>
      </c>
      <c r="X1" s="3" t="s">
        <v>6</v>
      </c>
      <c r="Y1" s="3" t="s">
        <v>1</v>
      </c>
      <c r="Z1" s="3" t="s">
        <v>400</v>
      </c>
      <c r="AB1" s="44" t="s">
        <v>12</v>
      </c>
      <c r="AC1" s="44" t="s">
        <v>13</v>
      </c>
    </row>
    <row r="2" spans="1:29" ht="14.25" thickTop="1" thickBot="1">
      <c r="A2" s="336" t="str">
        <f>Plan!B2</f>
        <v>Stratejik Amaç 1. Hopa İçin Değer Yaratmak</v>
      </c>
      <c r="B2" s="8"/>
      <c r="C2" s="9" t="str">
        <f>Plan!B3</f>
        <v xml:space="preserve">Hedef 1.1. Lojistik sektörünün gelişmesi için çalışmalar yapılacaktır. 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B2" s="178">
        <f>SUM(Q3:Q8)</f>
        <v>12000</v>
      </c>
      <c r="AC2" s="178">
        <f>SUM(R3:R8)</f>
        <v>0</v>
      </c>
    </row>
    <row r="3" spans="1:29" ht="18" customHeight="1" thickTop="1" thickBot="1">
      <c r="A3" s="337"/>
      <c r="B3" s="8" t="s">
        <v>21</v>
      </c>
      <c r="C3" s="18" t="s">
        <v>607</v>
      </c>
      <c r="D3" s="10"/>
      <c r="E3" s="10"/>
      <c r="F3" s="10"/>
      <c r="G3" s="174"/>
      <c r="H3" s="10"/>
      <c r="I3" s="10"/>
      <c r="J3" s="10"/>
      <c r="K3" s="10"/>
      <c r="L3" s="10"/>
      <c r="M3" s="10"/>
      <c r="N3" s="10"/>
      <c r="O3" s="10"/>
      <c r="P3" s="10" t="s">
        <v>499</v>
      </c>
      <c r="Q3" s="12">
        <v>5000</v>
      </c>
      <c r="R3" s="13"/>
      <c r="S3" s="43">
        <f>IF(Q3="","",R3/Q3*100)</f>
        <v>0</v>
      </c>
      <c r="T3" s="17" t="s">
        <v>533</v>
      </c>
      <c r="U3" s="10" t="s">
        <v>408</v>
      </c>
      <c r="V3" s="160">
        <v>1</v>
      </c>
      <c r="W3" s="161"/>
      <c r="X3" s="162">
        <f t="shared" ref="X3:X6" si="0">IF(V3="","",W3/V3*100)</f>
        <v>0</v>
      </c>
      <c r="Y3" s="10" t="s">
        <v>398</v>
      </c>
      <c r="Z3" s="10" t="s">
        <v>560</v>
      </c>
    </row>
    <row r="4" spans="1:29" ht="18" customHeight="1" thickTop="1" thickBot="1">
      <c r="A4" s="337"/>
      <c r="B4" s="8" t="s">
        <v>22</v>
      </c>
      <c r="C4" s="18" t="s">
        <v>405</v>
      </c>
      <c r="D4" s="10"/>
      <c r="E4" s="10"/>
      <c r="F4" s="10"/>
      <c r="G4" s="10"/>
      <c r="H4" s="174"/>
      <c r="I4" s="174"/>
      <c r="J4" s="174"/>
      <c r="K4" s="10"/>
      <c r="L4" s="10"/>
      <c r="M4" s="10"/>
      <c r="N4" s="10"/>
      <c r="O4" s="10"/>
      <c r="P4" s="10" t="s">
        <v>397</v>
      </c>
      <c r="Q4" s="12"/>
      <c r="R4" s="13"/>
      <c r="S4" s="43" t="str">
        <f t="shared" ref="S4:S6" si="1">IF(Q4="","",R4/Q4*100)</f>
        <v/>
      </c>
      <c r="T4" s="17"/>
      <c r="U4" s="10" t="s">
        <v>407</v>
      </c>
      <c r="V4" s="160">
        <v>1</v>
      </c>
      <c r="W4" s="161"/>
      <c r="X4" s="162">
        <f t="shared" si="0"/>
        <v>0</v>
      </c>
      <c r="Y4" s="10"/>
      <c r="Z4" s="10" t="s">
        <v>560</v>
      </c>
    </row>
    <row r="5" spans="1:29" ht="40.5" customHeight="1" thickTop="1" thickBot="1">
      <c r="A5" s="337"/>
      <c r="B5" s="8" t="s">
        <v>23</v>
      </c>
      <c r="C5" s="18" t="s">
        <v>660</v>
      </c>
      <c r="D5" s="18"/>
      <c r="E5" s="18"/>
      <c r="F5" s="18"/>
      <c r="G5" s="18"/>
      <c r="H5" s="18"/>
      <c r="I5" s="18"/>
      <c r="J5" s="18"/>
      <c r="K5" s="18"/>
      <c r="L5" s="18"/>
      <c r="M5" s="175"/>
      <c r="N5" s="175"/>
      <c r="O5" s="175"/>
      <c r="P5" s="10" t="s">
        <v>499</v>
      </c>
      <c r="Q5" s="12">
        <v>1000</v>
      </c>
      <c r="R5" s="13"/>
      <c r="S5" s="43">
        <f t="shared" si="1"/>
        <v>0</v>
      </c>
      <c r="T5" s="17" t="s">
        <v>534</v>
      </c>
      <c r="U5" s="10" t="s">
        <v>664</v>
      </c>
      <c r="V5" s="160">
        <v>2</v>
      </c>
      <c r="W5" s="161"/>
      <c r="X5" s="162">
        <f t="shared" si="0"/>
        <v>0</v>
      </c>
      <c r="Y5" s="10"/>
      <c r="Z5" s="10" t="s">
        <v>560</v>
      </c>
    </row>
    <row r="6" spans="1:29" ht="39" customHeight="1" thickTop="1" thickBot="1">
      <c r="A6" s="337"/>
      <c r="B6" s="8" t="s">
        <v>24</v>
      </c>
      <c r="C6" s="18" t="s">
        <v>637</v>
      </c>
      <c r="D6" s="18"/>
      <c r="E6" s="18"/>
      <c r="F6" s="18"/>
      <c r="G6" s="18"/>
      <c r="H6" s="18"/>
      <c r="I6" s="174"/>
      <c r="J6" s="174"/>
      <c r="K6" s="174"/>
      <c r="L6" s="18"/>
      <c r="M6" s="18"/>
      <c r="N6" s="18"/>
      <c r="O6" s="18"/>
      <c r="P6" s="10" t="s">
        <v>499</v>
      </c>
      <c r="Q6" s="12">
        <v>1000</v>
      </c>
      <c r="R6" s="13"/>
      <c r="S6" s="43">
        <f t="shared" si="1"/>
        <v>0</v>
      </c>
      <c r="T6" s="17" t="s">
        <v>536</v>
      </c>
      <c r="U6" s="10" t="s">
        <v>662</v>
      </c>
      <c r="V6" s="160">
        <v>3</v>
      </c>
      <c r="W6" s="161"/>
      <c r="X6" s="162">
        <f t="shared" si="0"/>
        <v>0</v>
      </c>
      <c r="Y6" s="10" t="s">
        <v>398</v>
      </c>
      <c r="Z6" s="10" t="s">
        <v>560</v>
      </c>
    </row>
    <row r="7" spans="1:29" ht="37.5" customHeight="1" thickTop="1" thickBot="1">
      <c r="A7" s="337"/>
      <c r="B7" s="8" t="s">
        <v>25</v>
      </c>
      <c r="C7" s="18" t="s">
        <v>661</v>
      </c>
      <c r="D7" s="10"/>
      <c r="E7" s="10"/>
      <c r="F7" s="10"/>
      <c r="G7" s="10"/>
      <c r="H7" s="10"/>
      <c r="I7" s="10"/>
      <c r="J7" s="10"/>
      <c r="K7" s="10"/>
      <c r="L7" s="175"/>
      <c r="M7" s="175"/>
      <c r="N7" s="175"/>
      <c r="O7" s="10"/>
      <c r="P7" s="10"/>
      <c r="Q7" s="12">
        <v>5000</v>
      </c>
      <c r="R7" s="13"/>
      <c r="S7" s="43">
        <f t="shared" ref="S7:S8" si="2">IF(Q7="","",R7/Q7*100)</f>
        <v>0</v>
      </c>
      <c r="T7" s="17" t="s">
        <v>665</v>
      </c>
      <c r="U7" s="10" t="s">
        <v>663</v>
      </c>
      <c r="V7" s="160">
        <v>2</v>
      </c>
      <c r="W7" s="161"/>
      <c r="X7" s="162">
        <f t="shared" ref="X7:X8" si="3">IF(V7="","",W7/V7*100)</f>
        <v>0</v>
      </c>
      <c r="Y7" s="10"/>
      <c r="Z7" s="10" t="s">
        <v>560</v>
      </c>
    </row>
    <row r="8" spans="1:29" ht="18" customHeight="1" thickTop="1" thickBot="1">
      <c r="A8" s="337"/>
      <c r="B8" s="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0"/>
      <c r="Q8" s="12"/>
      <c r="R8" s="13"/>
      <c r="S8" s="43" t="str">
        <f t="shared" si="2"/>
        <v/>
      </c>
      <c r="T8" s="17"/>
      <c r="U8" s="10"/>
      <c r="V8" s="160"/>
      <c r="W8" s="161"/>
      <c r="X8" s="162" t="str">
        <f t="shared" si="3"/>
        <v/>
      </c>
      <c r="Y8" s="10"/>
      <c r="Z8" s="10"/>
    </row>
    <row r="9" spans="1:29" ht="18" customHeight="1" thickTop="1" thickBot="1">
      <c r="A9" s="337"/>
      <c r="B9" s="8"/>
      <c r="C9" s="9" t="str">
        <f>Plan!B4</f>
        <v xml:space="preserve">Hedef 1.2. Turizm sektörünün gelişmesi için çalışmalar yapılacaktır. 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188"/>
      <c r="AB9" s="178">
        <f>SUM(Q10:Q18)</f>
        <v>12500</v>
      </c>
      <c r="AC9" s="178">
        <f>SUM(R10:R18)</f>
        <v>0</v>
      </c>
    </row>
    <row r="10" spans="1:29" ht="18" customHeight="1" thickTop="1" thickBot="1">
      <c r="A10" s="337"/>
      <c r="B10" s="8" t="s">
        <v>31</v>
      </c>
      <c r="C10" s="18" t="s">
        <v>409</v>
      </c>
      <c r="D10" s="18"/>
      <c r="E10" s="18"/>
      <c r="F10" s="18"/>
      <c r="G10" s="18"/>
      <c r="H10" s="18"/>
      <c r="I10" s="175"/>
      <c r="J10" s="18"/>
      <c r="K10" s="18"/>
      <c r="L10" s="18"/>
      <c r="M10" s="18"/>
      <c r="N10" s="18"/>
      <c r="O10" s="18"/>
      <c r="P10" s="10" t="s">
        <v>397</v>
      </c>
      <c r="Q10" s="20">
        <v>4000</v>
      </c>
      <c r="R10" s="110"/>
      <c r="S10" s="43">
        <f t="shared" ref="S10:S12" si="4">IF(Q10="","",R10/Q10*100)</f>
        <v>0</v>
      </c>
      <c r="T10" s="21" t="s">
        <v>538</v>
      </c>
      <c r="U10" s="11" t="s">
        <v>528</v>
      </c>
      <c r="V10" s="163">
        <v>1</v>
      </c>
      <c r="W10" s="164"/>
      <c r="X10" s="162">
        <f t="shared" ref="X10:X12" si="5">IF(V10="","",W10/V10*100)</f>
        <v>0</v>
      </c>
      <c r="Y10" s="11"/>
      <c r="Z10" s="10" t="s">
        <v>560</v>
      </c>
    </row>
    <row r="11" spans="1:29" s="23" customFormat="1" ht="39.75" thickTop="1" thickBot="1">
      <c r="A11" s="337"/>
      <c r="B11" s="8" t="s">
        <v>32</v>
      </c>
      <c r="C11" s="10" t="s">
        <v>413</v>
      </c>
      <c r="D11" s="10"/>
      <c r="E11" s="10"/>
      <c r="F11" s="10"/>
      <c r="G11" s="175"/>
      <c r="H11" s="175"/>
      <c r="I11" s="10"/>
      <c r="J11" s="10"/>
      <c r="K11" s="10"/>
      <c r="L11" s="10"/>
      <c r="M11" s="10"/>
      <c r="N11" s="10"/>
      <c r="O11" s="10"/>
      <c r="P11" s="10" t="s">
        <v>397</v>
      </c>
      <c r="Q11" s="12">
        <v>1000</v>
      </c>
      <c r="R11" s="13"/>
      <c r="S11" s="43">
        <f t="shared" si="4"/>
        <v>0</v>
      </c>
      <c r="T11" s="17" t="s">
        <v>537</v>
      </c>
      <c r="U11" s="10" t="s">
        <v>608</v>
      </c>
      <c r="V11" s="160">
        <v>2</v>
      </c>
      <c r="W11" s="161"/>
      <c r="X11" s="162">
        <f t="shared" si="5"/>
        <v>0</v>
      </c>
      <c r="Y11" s="10"/>
      <c r="Z11" s="10" t="s">
        <v>560</v>
      </c>
      <c r="AB11" s="46"/>
      <c r="AC11" s="46"/>
    </row>
    <row r="12" spans="1:29" ht="52.5" thickTop="1" thickBot="1">
      <c r="A12" s="337"/>
      <c r="B12" s="8" t="s">
        <v>33</v>
      </c>
      <c r="C12" s="10" t="s">
        <v>642</v>
      </c>
      <c r="D12" s="10"/>
      <c r="E12" s="10"/>
      <c r="F12" s="10"/>
      <c r="G12" s="10"/>
      <c r="H12" s="10"/>
      <c r="I12" s="10"/>
      <c r="J12" s="10"/>
      <c r="K12" s="175"/>
      <c r="L12" s="10"/>
      <c r="M12" s="10"/>
      <c r="N12" s="10"/>
      <c r="O12" s="10"/>
      <c r="P12" s="10" t="s">
        <v>484</v>
      </c>
      <c r="Q12" s="12">
        <v>1000</v>
      </c>
      <c r="R12" s="13"/>
      <c r="S12" s="43">
        <f t="shared" si="4"/>
        <v>0</v>
      </c>
      <c r="T12" s="17" t="s">
        <v>666</v>
      </c>
      <c r="U12" s="10" t="s">
        <v>555</v>
      </c>
      <c r="V12" s="160">
        <v>2</v>
      </c>
      <c r="W12" s="161"/>
      <c r="X12" s="162">
        <f t="shared" si="5"/>
        <v>0</v>
      </c>
      <c r="Y12" s="10"/>
      <c r="Z12" s="10" t="s">
        <v>560</v>
      </c>
    </row>
    <row r="13" spans="1:29" ht="40.5" customHeight="1" thickTop="1" thickBot="1">
      <c r="A13" s="337"/>
      <c r="B13" s="8" t="s">
        <v>34</v>
      </c>
      <c r="C13" s="10" t="s">
        <v>609</v>
      </c>
      <c r="D13" s="10"/>
      <c r="E13" s="10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0" t="s">
        <v>499</v>
      </c>
      <c r="Q13" s="12"/>
      <c r="R13" s="13"/>
      <c r="S13" s="43" t="str">
        <f t="shared" ref="S13:S17" si="6">IF(Q13="","",R13/Q13*100)</f>
        <v/>
      </c>
      <c r="T13" s="17"/>
      <c r="U13" s="10" t="s">
        <v>610</v>
      </c>
      <c r="V13" s="160">
        <v>3</v>
      </c>
      <c r="W13" s="161"/>
      <c r="X13" s="162">
        <f t="shared" ref="X13:X17" si="7">IF(V13="","",W13/V13*100)</f>
        <v>0</v>
      </c>
      <c r="Y13" s="10"/>
      <c r="Z13" s="10" t="s">
        <v>560</v>
      </c>
      <c r="AB13" s="47"/>
      <c r="AC13" s="47"/>
    </row>
    <row r="14" spans="1:29" ht="14.25" thickTop="1" thickBot="1">
      <c r="A14" s="337"/>
      <c r="B14" s="8" t="s">
        <v>35</v>
      </c>
      <c r="C14" s="10" t="s">
        <v>638</v>
      </c>
      <c r="D14" s="10"/>
      <c r="E14" s="10"/>
      <c r="F14" s="10"/>
      <c r="G14" s="10"/>
      <c r="H14" s="10"/>
      <c r="I14" s="10"/>
      <c r="J14" s="175"/>
      <c r="K14" s="175"/>
      <c r="L14" s="175"/>
      <c r="M14" s="10"/>
      <c r="N14" s="10"/>
      <c r="O14" s="10"/>
      <c r="P14" s="10" t="s">
        <v>499</v>
      </c>
      <c r="Q14" s="12">
        <v>4000</v>
      </c>
      <c r="R14" s="13"/>
      <c r="S14" s="43">
        <f t="shared" si="6"/>
        <v>0</v>
      </c>
      <c r="T14" s="17" t="s">
        <v>534</v>
      </c>
      <c r="U14" s="10" t="s">
        <v>616</v>
      </c>
      <c r="V14" s="160">
        <v>1</v>
      </c>
      <c r="W14" s="161"/>
      <c r="X14" s="162">
        <f t="shared" si="7"/>
        <v>0</v>
      </c>
      <c r="Y14" s="10"/>
      <c r="Z14" s="10" t="s">
        <v>560</v>
      </c>
      <c r="AB14" s="47"/>
      <c r="AC14" s="47"/>
    </row>
    <row r="15" spans="1:29" ht="27.75" customHeight="1" thickTop="1" thickBot="1">
      <c r="A15" s="337"/>
      <c r="B15" s="8" t="s">
        <v>36</v>
      </c>
      <c r="C15" s="10" t="s">
        <v>639</v>
      </c>
      <c r="D15" s="10"/>
      <c r="E15" s="10"/>
      <c r="F15" s="10"/>
      <c r="G15" s="175"/>
      <c r="H15" s="10"/>
      <c r="I15" s="10"/>
      <c r="J15" s="10"/>
      <c r="K15" s="10"/>
      <c r="L15" s="10"/>
      <c r="M15" s="10"/>
      <c r="N15" s="10"/>
      <c r="O15" s="10"/>
      <c r="P15" s="10" t="s">
        <v>397</v>
      </c>
      <c r="Q15" s="12">
        <v>500</v>
      </c>
      <c r="R15" s="13"/>
      <c r="S15" s="43">
        <f t="shared" si="6"/>
        <v>0</v>
      </c>
      <c r="T15" s="17" t="s">
        <v>534</v>
      </c>
      <c r="U15" s="10" t="s">
        <v>667</v>
      </c>
      <c r="V15" s="160">
        <v>1</v>
      </c>
      <c r="W15" s="161"/>
      <c r="X15" s="162">
        <f t="shared" si="7"/>
        <v>0</v>
      </c>
      <c r="Y15" s="10"/>
      <c r="Z15" s="10" t="s">
        <v>560</v>
      </c>
      <c r="AB15" s="47"/>
      <c r="AC15" s="47"/>
    </row>
    <row r="16" spans="1:29" ht="18" customHeight="1" thickTop="1" thickBot="1">
      <c r="A16" s="337"/>
      <c r="B16" s="8" t="s">
        <v>37</v>
      </c>
      <c r="C16" s="10" t="s">
        <v>640</v>
      </c>
      <c r="D16" s="10"/>
      <c r="E16" s="10"/>
      <c r="F16" s="10"/>
      <c r="G16" s="10"/>
      <c r="H16" s="175"/>
      <c r="I16" s="10"/>
      <c r="J16" s="10"/>
      <c r="K16" s="10"/>
      <c r="L16" s="10"/>
      <c r="M16" s="10"/>
      <c r="N16" s="10"/>
      <c r="O16" s="10"/>
      <c r="P16" s="10" t="s">
        <v>499</v>
      </c>
      <c r="Q16" s="12">
        <v>2000</v>
      </c>
      <c r="R16" s="13"/>
      <c r="S16" s="43">
        <f t="shared" ref="S16" si="8">IF(Q16="","",R16/Q16*100)</f>
        <v>0</v>
      </c>
      <c r="T16" s="17" t="s">
        <v>668</v>
      </c>
      <c r="U16" s="10" t="s">
        <v>669</v>
      </c>
      <c r="V16" s="160">
        <v>1</v>
      </c>
      <c r="W16" s="161"/>
      <c r="X16" s="162">
        <f t="shared" si="7"/>
        <v>0</v>
      </c>
      <c r="Y16" s="10"/>
      <c r="Z16" s="10" t="s">
        <v>560</v>
      </c>
      <c r="AB16" s="47"/>
      <c r="AC16" s="47"/>
    </row>
    <row r="17" spans="1:29" ht="37.5" customHeight="1" thickTop="1" thickBot="1">
      <c r="A17" s="337"/>
      <c r="B17" s="8" t="s">
        <v>38</v>
      </c>
      <c r="C17" s="10" t="s">
        <v>641</v>
      </c>
      <c r="D17" s="10"/>
      <c r="E17" s="10"/>
      <c r="F17" s="10"/>
      <c r="G17" s="10"/>
      <c r="H17" s="10"/>
      <c r="I17" s="175"/>
      <c r="J17" s="10"/>
      <c r="K17" s="10"/>
      <c r="L17" s="10"/>
      <c r="M17" s="10"/>
      <c r="N17" s="10"/>
      <c r="O17" s="10"/>
      <c r="P17" s="10" t="s">
        <v>499</v>
      </c>
      <c r="Q17" s="12"/>
      <c r="R17" s="13"/>
      <c r="S17" s="207" t="str">
        <f t="shared" si="6"/>
        <v/>
      </c>
      <c r="T17" s="17"/>
      <c r="U17" s="10" t="s">
        <v>670</v>
      </c>
      <c r="V17" s="160">
        <v>2</v>
      </c>
      <c r="W17" s="161"/>
      <c r="X17" s="162">
        <f t="shared" si="7"/>
        <v>0</v>
      </c>
      <c r="Y17" s="10"/>
      <c r="Z17" s="10"/>
      <c r="AB17" s="47"/>
      <c r="AC17" s="47"/>
    </row>
    <row r="18" spans="1:29" ht="18" customHeight="1" thickTop="1" thickBot="1">
      <c r="A18" s="337"/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/>
      <c r="R18" s="13"/>
      <c r="S18" s="43"/>
      <c r="T18" s="17"/>
      <c r="U18" s="10"/>
      <c r="V18" s="160"/>
      <c r="W18" s="161"/>
      <c r="X18" s="162"/>
      <c r="Y18" s="10"/>
      <c r="Z18" s="10"/>
      <c r="AB18" s="47"/>
      <c r="AC18" s="47"/>
    </row>
    <row r="19" spans="1:29" ht="18" customHeight="1" thickTop="1" thickBot="1">
      <c r="A19" s="337"/>
      <c r="B19" s="8"/>
      <c r="C19" s="9" t="str">
        <f>Plan!B5</f>
        <v xml:space="preserve">Hedef 1.3. Deniz Ürünleri ve Balıkçılık sektörünün gelişmesi için çalışmalar yapılacaktır. 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188"/>
      <c r="AB19" s="178">
        <f>SUM(Q20:Q24)</f>
        <v>1000</v>
      </c>
      <c r="AC19" s="178">
        <f>SUM(R20:R24)</f>
        <v>0</v>
      </c>
    </row>
    <row r="20" spans="1:29" ht="39.75" thickTop="1" thickBot="1">
      <c r="A20" s="337"/>
      <c r="B20" s="8" t="s">
        <v>41</v>
      </c>
      <c r="C20" s="10" t="s">
        <v>415</v>
      </c>
      <c r="D20" s="10"/>
      <c r="E20" s="10"/>
      <c r="F20" s="10"/>
      <c r="G20" s="10"/>
      <c r="H20" s="10"/>
      <c r="I20" s="10"/>
      <c r="J20" s="10"/>
      <c r="K20" s="10"/>
      <c r="L20" s="10"/>
      <c r="M20" s="175"/>
      <c r="N20" s="175"/>
      <c r="O20" s="175"/>
      <c r="P20" s="10" t="s">
        <v>499</v>
      </c>
      <c r="Q20" s="12"/>
      <c r="R20" s="13"/>
      <c r="S20" s="43" t="str">
        <f t="shared" ref="S20:S22" si="9">IF(Q20="","",R20/Q20*100)</f>
        <v/>
      </c>
      <c r="T20" s="17"/>
      <c r="U20" s="10" t="s">
        <v>695</v>
      </c>
      <c r="V20" s="160">
        <v>2</v>
      </c>
      <c r="W20" s="161"/>
      <c r="X20" s="162">
        <f t="shared" ref="X20:X22" si="10">IF(V20="","",W20/V20*100)</f>
        <v>0</v>
      </c>
      <c r="Y20" s="10"/>
      <c r="Z20" s="10" t="s">
        <v>560</v>
      </c>
    </row>
    <row r="21" spans="1:29" ht="27" customHeight="1" thickTop="1" thickBot="1">
      <c r="A21" s="337"/>
      <c r="B21" s="8" t="s">
        <v>42</v>
      </c>
      <c r="C21" s="24" t="s">
        <v>414</v>
      </c>
      <c r="D21" s="11"/>
      <c r="E21" s="11"/>
      <c r="F21" s="11"/>
      <c r="G21" s="11"/>
      <c r="H21" s="11"/>
      <c r="I21" s="11"/>
      <c r="J21" s="11"/>
      <c r="K21" s="175"/>
      <c r="L21" s="175"/>
      <c r="M21" s="11"/>
      <c r="N21" s="11"/>
      <c r="O21" s="11"/>
      <c r="P21" s="10" t="s">
        <v>484</v>
      </c>
      <c r="Q21" s="12"/>
      <c r="R21" s="13"/>
      <c r="S21" s="43" t="str">
        <f t="shared" si="9"/>
        <v/>
      </c>
      <c r="T21" s="17"/>
      <c r="U21" s="10" t="s">
        <v>416</v>
      </c>
      <c r="V21" s="160">
        <v>1</v>
      </c>
      <c r="W21" s="161"/>
      <c r="X21" s="162">
        <f t="shared" si="10"/>
        <v>0</v>
      </c>
      <c r="Y21" s="10"/>
      <c r="Z21" s="10" t="s">
        <v>560</v>
      </c>
    </row>
    <row r="22" spans="1:29" ht="18" customHeight="1" thickTop="1" thickBot="1">
      <c r="A22" s="337"/>
      <c r="B22" s="8" t="s">
        <v>43</v>
      </c>
      <c r="C22" s="10" t="s">
        <v>418</v>
      </c>
      <c r="D22" s="10"/>
      <c r="E22" s="10"/>
      <c r="F22" s="10"/>
      <c r="G22" s="10"/>
      <c r="H22" s="175"/>
      <c r="I22" s="10"/>
      <c r="J22" s="10"/>
      <c r="K22" s="10"/>
      <c r="L22" s="10"/>
      <c r="M22" s="10"/>
      <c r="N22" s="10"/>
      <c r="O22" s="10"/>
      <c r="P22" s="10" t="s">
        <v>484</v>
      </c>
      <c r="Q22" s="12"/>
      <c r="R22" s="13"/>
      <c r="S22" s="43" t="str">
        <f t="shared" si="9"/>
        <v/>
      </c>
      <c r="T22" s="17"/>
      <c r="U22" s="10" t="s">
        <v>419</v>
      </c>
      <c r="V22" s="160">
        <v>1</v>
      </c>
      <c r="W22" s="161"/>
      <c r="X22" s="162">
        <f t="shared" si="10"/>
        <v>0</v>
      </c>
      <c r="Y22" s="10"/>
      <c r="Z22" s="10" t="s">
        <v>560</v>
      </c>
    </row>
    <row r="23" spans="1:29" s="23" customFormat="1" ht="29.25" customHeight="1" thickTop="1" thickBot="1">
      <c r="A23" s="337"/>
      <c r="B23" s="8" t="s">
        <v>44</v>
      </c>
      <c r="C23" s="10" t="s">
        <v>696</v>
      </c>
      <c r="D23" s="10"/>
      <c r="E23" s="10"/>
      <c r="F23" s="10"/>
      <c r="G23" s="10"/>
      <c r="H23" s="10"/>
      <c r="I23" s="10"/>
      <c r="J23" s="175"/>
      <c r="K23" s="10"/>
      <c r="L23" s="10"/>
      <c r="M23" s="10"/>
      <c r="N23" s="10"/>
      <c r="O23" s="10"/>
      <c r="P23" s="11" t="s">
        <v>611</v>
      </c>
      <c r="Q23" s="20">
        <v>1000</v>
      </c>
      <c r="R23" s="110"/>
      <c r="S23" s="43">
        <f t="shared" ref="S23:S24" si="11">IF(Q23="","",R23/Q23*100)</f>
        <v>0</v>
      </c>
      <c r="T23" s="21" t="s">
        <v>534</v>
      </c>
      <c r="U23" s="11" t="s">
        <v>612</v>
      </c>
      <c r="V23" s="163">
        <v>1</v>
      </c>
      <c r="W23" s="164"/>
      <c r="X23" s="162">
        <f t="shared" ref="X23:X24" si="12">IF(V23="","",W23/V23*100)</f>
        <v>0</v>
      </c>
      <c r="Y23" s="11"/>
      <c r="Z23" s="10" t="s">
        <v>560</v>
      </c>
      <c r="AB23" s="46"/>
      <c r="AC23" s="46"/>
    </row>
    <row r="24" spans="1:29" ht="14.25" thickTop="1" thickBot="1">
      <c r="A24" s="337"/>
      <c r="B24" s="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2"/>
      <c r="R24" s="13"/>
      <c r="S24" s="43" t="str">
        <f t="shared" si="11"/>
        <v/>
      </c>
      <c r="T24" s="17"/>
      <c r="U24" s="10"/>
      <c r="V24" s="160"/>
      <c r="W24" s="161"/>
      <c r="X24" s="162" t="str">
        <f t="shared" si="12"/>
        <v/>
      </c>
      <c r="Y24" s="10"/>
      <c r="Z24" s="10"/>
    </row>
    <row r="25" spans="1:29" ht="18" customHeight="1" thickTop="1" thickBot="1">
      <c r="A25" s="337"/>
      <c r="B25" s="8"/>
      <c r="C25" s="9" t="str">
        <f>Plan!B6</f>
        <v xml:space="preserve">Hedef 1.4. Hopa Limanının etkin ve verimli hale getirilmesi için çalışmalar yapılacaktır. 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188"/>
      <c r="AB25" s="178">
        <f>SUM(Q26:Q31)</f>
        <v>0</v>
      </c>
      <c r="AC25" s="178">
        <f>SUM(R26:R31)</f>
        <v>0</v>
      </c>
    </row>
    <row r="26" spans="1:29" ht="18" customHeight="1" thickTop="1" thickBot="1">
      <c r="A26" s="337"/>
      <c r="B26" s="8" t="s">
        <v>159</v>
      </c>
      <c r="C26" s="10" t="s">
        <v>426</v>
      </c>
      <c r="D26" s="10"/>
      <c r="E26" s="10"/>
      <c r="F26" s="10"/>
      <c r="G26" s="175"/>
      <c r="H26" s="175"/>
      <c r="I26" s="175"/>
      <c r="J26" s="10"/>
      <c r="K26" s="10"/>
      <c r="L26" s="10"/>
      <c r="M26" s="10"/>
      <c r="N26" s="10"/>
      <c r="O26" s="10"/>
      <c r="P26" s="11" t="s">
        <v>397</v>
      </c>
      <c r="Q26" s="20"/>
      <c r="R26" s="110"/>
      <c r="S26" s="43" t="str">
        <f t="shared" ref="S26" si="13">IF(Q26="","",R26/Q26*100)</f>
        <v/>
      </c>
      <c r="T26" s="21"/>
      <c r="U26" s="11" t="s">
        <v>556</v>
      </c>
      <c r="V26" s="163">
        <v>1</v>
      </c>
      <c r="W26" s="164"/>
      <c r="X26" s="162">
        <f t="shared" ref="X26" si="14">IF(V26="","",W26/V26*100)</f>
        <v>0</v>
      </c>
      <c r="Y26" s="11"/>
      <c r="Z26" s="10" t="s">
        <v>560</v>
      </c>
    </row>
    <row r="27" spans="1:29" ht="24.75" customHeight="1" thickTop="1" thickBot="1">
      <c r="A27" s="337"/>
      <c r="B27" s="8" t="s">
        <v>160</v>
      </c>
      <c r="C27" s="24" t="s">
        <v>644</v>
      </c>
      <c r="D27" s="11"/>
      <c r="E27" s="11"/>
      <c r="F27" s="175"/>
      <c r="G27" s="11"/>
      <c r="H27" s="11"/>
      <c r="I27" s="11"/>
      <c r="J27" s="11"/>
      <c r="K27" s="11"/>
      <c r="L27" s="11"/>
      <c r="M27" s="11"/>
      <c r="N27" s="11"/>
      <c r="O27" s="11"/>
      <c r="P27" s="10" t="s">
        <v>397</v>
      </c>
      <c r="Q27" s="12"/>
      <c r="R27" s="13"/>
      <c r="S27" s="43" t="str">
        <f t="shared" ref="S27:S31" si="15">IF(Q27="","",R27/Q27*100)</f>
        <v/>
      </c>
      <c r="T27" s="17"/>
      <c r="U27" s="10" t="s">
        <v>613</v>
      </c>
      <c r="V27" s="160">
        <v>1</v>
      </c>
      <c r="W27" s="161"/>
      <c r="X27" s="162">
        <f t="shared" ref="X27:X31" si="16">IF(V27="","",W27/V27*100)</f>
        <v>0</v>
      </c>
      <c r="Y27" s="10"/>
      <c r="Z27" s="10" t="s">
        <v>560</v>
      </c>
    </row>
    <row r="28" spans="1:29" ht="18" customHeight="1" thickTop="1" thickBot="1">
      <c r="A28" s="337"/>
      <c r="B28" s="8" t="s">
        <v>161</v>
      </c>
      <c r="C28" s="10" t="s">
        <v>671</v>
      </c>
      <c r="D28" s="10"/>
      <c r="E28" s="10"/>
      <c r="F28" s="10"/>
      <c r="G28" s="10"/>
      <c r="H28" s="10"/>
      <c r="I28" s="10"/>
      <c r="J28" s="10"/>
      <c r="K28" s="10"/>
      <c r="L28" s="175"/>
      <c r="M28" s="10"/>
      <c r="N28" s="10"/>
      <c r="O28" s="10"/>
      <c r="P28" s="10" t="s">
        <v>484</v>
      </c>
      <c r="Q28" s="12"/>
      <c r="R28" s="13"/>
      <c r="S28" s="43" t="str">
        <f t="shared" si="15"/>
        <v/>
      </c>
      <c r="T28" s="17"/>
      <c r="U28" s="10" t="s">
        <v>673</v>
      </c>
      <c r="V28" s="160">
        <v>1</v>
      </c>
      <c r="W28" s="161"/>
      <c r="X28" s="162">
        <f t="shared" si="16"/>
        <v>0</v>
      </c>
      <c r="Y28" s="10"/>
      <c r="Z28" s="10" t="s">
        <v>560</v>
      </c>
    </row>
    <row r="29" spans="1:29" s="23" customFormat="1" ht="28.5" customHeight="1" thickTop="1" thickBot="1">
      <c r="A29" s="337"/>
      <c r="B29" s="8" t="s">
        <v>162</v>
      </c>
      <c r="C29" s="10" t="s">
        <v>643</v>
      </c>
      <c r="D29" s="10"/>
      <c r="E29" s="10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1" t="s">
        <v>484</v>
      </c>
      <c r="Q29" s="20"/>
      <c r="R29" s="110"/>
      <c r="S29" s="43" t="str">
        <f t="shared" si="15"/>
        <v/>
      </c>
      <c r="T29" s="21"/>
      <c r="U29" s="11" t="s">
        <v>674</v>
      </c>
      <c r="V29" s="163">
        <v>5</v>
      </c>
      <c r="W29" s="164"/>
      <c r="X29" s="162">
        <f t="shared" si="16"/>
        <v>0</v>
      </c>
      <c r="Y29" s="11"/>
      <c r="Z29" s="10" t="s">
        <v>560</v>
      </c>
      <c r="AB29" s="46"/>
      <c r="AC29" s="46"/>
    </row>
    <row r="30" spans="1:29" ht="18" customHeight="1" thickTop="1" thickBot="1">
      <c r="A30" s="337"/>
      <c r="B30" s="8" t="s">
        <v>163</v>
      </c>
      <c r="C30" s="10" t="s">
        <v>672</v>
      </c>
      <c r="D30" s="10"/>
      <c r="E30" s="10"/>
      <c r="F30" s="10"/>
      <c r="G30" s="10"/>
      <c r="H30" s="10"/>
      <c r="I30" s="175"/>
      <c r="J30" s="175"/>
      <c r="K30" s="175"/>
      <c r="L30" s="175"/>
      <c r="M30" s="175"/>
      <c r="N30" s="10"/>
      <c r="O30" s="10"/>
      <c r="P30" s="10" t="s">
        <v>570</v>
      </c>
      <c r="Q30" s="12"/>
      <c r="R30" s="13"/>
      <c r="S30" s="43" t="str">
        <f t="shared" si="15"/>
        <v/>
      </c>
      <c r="T30" s="17"/>
      <c r="U30" s="10" t="s">
        <v>675</v>
      </c>
      <c r="V30" s="15">
        <v>0.1</v>
      </c>
      <c r="W30" s="161"/>
      <c r="X30" s="162">
        <f t="shared" si="16"/>
        <v>0</v>
      </c>
      <c r="Y30" s="10"/>
      <c r="Z30" s="10" t="s">
        <v>560</v>
      </c>
    </row>
    <row r="31" spans="1:29" ht="18" customHeight="1" thickTop="1" thickBot="1">
      <c r="A31" s="337"/>
      <c r="B31" s="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  <c r="R31" s="13"/>
      <c r="S31" s="43" t="str">
        <f t="shared" si="15"/>
        <v/>
      </c>
      <c r="T31" s="17"/>
      <c r="U31" s="10"/>
      <c r="V31" s="160"/>
      <c r="W31" s="161"/>
      <c r="X31" s="162" t="str">
        <f t="shared" si="16"/>
        <v/>
      </c>
      <c r="Y31" s="10"/>
      <c r="Z31" s="10"/>
    </row>
    <row r="32" spans="1:29" ht="14.25" thickTop="1" thickBot="1">
      <c r="A32" s="337"/>
      <c r="B32" s="8"/>
      <c r="C32" s="9" t="str">
        <f>Plan!B7</f>
        <v xml:space="preserve">Hedef 1.5. Gürcistan, Rusya ve İran ile ticaretin gelişmesi için çalışmalar yapılacaktır. 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188"/>
      <c r="AB32" s="178">
        <f>SUM(Q33:Q37)</f>
        <v>12000</v>
      </c>
      <c r="AC32" s="178">
        <f>SUM(R33:R37)</f>
        <v>0</v>
      </c>
    </row>
    <row r="33" spans="1:29" ht="25.5" customHeight="1" thickTop="1" thickBot="1">
      <c r="A33" s="337"/>
      <c r="B33" s="8" t="s">
        <v>188</v>
      </c>
      <c r="C33" s="24" t="s">
        <v>430</v>
      </c>
      <c r="D33" s="11"/>
      <c r="E33" s="11"/>
      <c r="F33" s="11"/>
      <c r="G33" s="11"/>
      <c r="H33" s="11"/>
      <c r="I33" s="11"/>
      <c r="J33" s="11"/>
      <c r="K33" s="11"/>
      <c r="L33" s="175"/>
      <c r="M33" s="175"/>
      <c r="N33" s="175"/>
      <c r="O33" s="11"/>
      <c r="P33" s="10" t="s">
        <v>499</v>
      </c>
      <c r="Q33" s="12">
        <v>5000</v>
      </c>
      <c r="R33" s="13"/>
      <c r="S33" s="43">
        <f t="shared" ref="S33:S34" si="17">IF(Q33="","",R33/Q33*100)</f>
        <v>0</v>
      </c>
      <c r="T33" s="17" t="s">
        <v>548</v>
      </c>
      <c r="U33" s="10" t="s">
        <v>431</v>
      </c>
      <c r="V33" s="160">
        <v>1</v>
      </c>
      <c r="W33" s="16"/>
      <c r="X33" s="43">
        <f t="shared" ref="X33:X34" si="18">IF(V33="","",W33/V33*100)</f>
        <v>0</v>
      </c>
      <c r="Y33" s="10"/>
      <c r="Z33" s="10" t="s">
        <v>560</v>
      </c>
    </row>
    <row r="34" spans="1:29" ht="25.5" customHeight="1" thickTop="1" thickBot="1">
      <c r="A34" s="337"/>
      <c r="B34" s="8" t="s">
        <v>189</v>
      </c>
      <c r="C34" s="10" t="s">
        <v>645</v>
      </c>
      <c r="D34" s="10"/>
      <c r="E34" s="10"/>
      <c r="F34" s="10"/>
      <c r="G34" s="10"/>
      <c r="H34" s="10"/>
      <c r="I34" s="10"/>
      <c r="J34" s="10"/>
      <c r="K34" s="10"/>
      <c r="L34" s="175"/>
      <c r="M34" s="175"/>
      <c r="N34" s="175"/>
      <c r="O34" s="10"/>
      <c r="P34" s="10" t="s">
        <v>499</v>
      </c>
      <c r="Q34" s="12">
        <v>5000</v>
      </c>
      <c r="R34" s="13"/>
      <c r="S34" s="43">
        <f t="shared" si="17"/>
        <v>0</v>
      </c>
      <c r="T34" s="17" t="s">
        <v>548</v>
      </c>
      <c r="U34" s="10" t="s">
        <v>431</v>
      </c>
      <c r="V34" s="160">
        <v>1</v>
      </c>
      <c r="W34" s="16"/>
      <c r="X34" s="43">
        <f t="shared" si="18"/>
        <v>0</v>
      </c>
      <c r="Y34" s="10"/>
      <c r="Z34" s="10" t="s">
        <v>560</v>
      </c>
    </row>
    <row r="35" spans="1:29" ht="18" customHeight="1" thickTop="1" thickBot="1">
      <c r="A35" s="337"/>
      <c r="B35" s="8" t="s">
        <v>190</v>
      </c>
      <c r="C35" s="10" t="s">
        <v>646</v>
      </c>
      <c r="D35" s="10"/>
      <c r="E35" s="10"/>
      <c r="F35" s="10"/>
      <c r="G35" s="10"/>
      <c r="H35" s="10"/>
      <c r="I35" s="10"/>
      <c r="J35" s="10"/>
      <c r="K35" s="10"/>
      <c r="L35" s="10"/>
      <c r="M35" s="175"/>
      <c r="N35" s="10"/>
      <c r="O35" s="10"/>
      <c r="P35" s="10" t="s">
        <v>484</v>
      </c>
      <c r="Q35" s="12">
        <v>1000</v>
      </c>
      <c r="R35" s="13"/>
      <c r="S35" s="43">
        <f t="shared" ref="S35:S37" si="19">IF(Q35="","",R35/Q35*100)</f>
        <v>0</v>
      </c>
      <c r="T35" s="17" t="s">
        <v>533</v>
      </c>
      <c r="U35" s="10" t="s">
        <v>679</v>
      </c>
      <c r="V35" s="17">
        <v>3</v>
      </c>
      <c r="W35" s="16"/>
      <c r="X35" s="43">
        <f t="shared" ref="X35:X37" si="20">IF(V35="","",W35/V35*100)</f>
        <v>0</v>
      </c>
      <c r="Y35" s="10"/>
      <c r="Z35" s="10" t="s">
        <v>560</v>
      </c>
    </row>
    <row r="36" spans="1:29" s="23" customFormat="1" ht="18" customHeight="1" thickTop="1" thickBot="1">
      <c r="A36" s="337"/>
      <c r="B36" s="8" t="s">
        <v>191</v>
      </c>
      <c r="C36" s="10" t="s">
        <v>678</v>
      </c>
      <c r="D36" s="10"/>
      <c r="E36" s="175"/>
      <c r="F36" s="175"/>
      <c r="G36" s="10"/>
      <c r="H36" s="10"/>
      <c r="I36" s="10"/>
      <c r="J36" s="10"/>
      <c r="K36" s="10"/>
      <c r="L36" s="10"/>
      <c r="M36" s="10"/>
      <c r="N36" s="10"/>
      <c r="O36" s="10"/>
      <c r="P36" s="11" t="s">
        <v>484</v>
      </c>
      <c r="Q36" s="20">
        <v>1000</v>
      </c>
      <c r="R36" s="110"/>
      <c r="S36" s="43">
        <f t="shared" si="19"/>
        <v>0</v>
      </c>
      <c r="T36" s="21" t="s">
        <v>677</v>
      </c>
      <c r="U36" s="11" t="s">
        <v>676</v>
      </c>
      <c r="V36" s="163">
        <v>3</v>
      </c>
      <c r="W36" s="27"/>
      <c r="X36" s="43">
        <f t="shared" si="20"/>
        <v>0</v>
      </c>
      <c r="Y36" s="11"/>
      <c r="Z36" s="10" t="s">
        <v>560</v>
      </c>
      <c r="AB36" s="46"/>
      <c r="AC36" s="46"/>
    </row>
    <row r="37" spans="1:29" ht="18" customHeight="1" thickTop="1" thickBot="1">
      <c r="A37" s="337"/>
      <c r="B37" s="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2"/>
      <c r="R37" s="13"/>
      <c r="S37" s="43" t="str">
        <f t="shared" si="19"/>
        <v/>
      </c>
      <c r="T37" s="17"/>
      <c r="U37" s="10"/>
      <c r="V37" s="15"/>
      <c r="W37" s="16"/>
      <c r="X37" s="43" t="str">
        <f t="shared" si="20"/>
        <v/>
      </c>
      <c r="Y37" s="10"/>
      <c r="Z37" s="10"/>
    </row>
    <row r="38" spans="1:29" ht="18" hidden="1" customHeight="1" thickTop="1" thickBot="1">
      <c r="A38" s="337"/>
      <c r="B38" s="8"/>
      <c r="C38" s="9">
        <f>Plan!B8</f>
        <v>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188"/>
      <c r="AB38" s="178">
        <f>SUM(Q39:Q48)</f>
        <v>0</v>
      </c>
      <c r="AC38" s="178">
        <f>SUM(R39:R48)</f>
        <v>0</v>
      </c>
    </row>
    <row r="39" spans="1:29" ht="18" hidden="1" customHeight="1" thickTop="1" thickBot="1">
      <c r="A39" s="337"/>
      <c r="B39" s="8" t="s">
        <v>188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2"/>
      <c r="R39" s="13"/>
      <c r="S39" s="43" t="str">
        <f t="shared" ref="S39:S48" si="21">IF(Q39="","",R39/Q39*100)</f>
        <v/>
      </c>
      <c r="T39" s="17"/>
      <c r="U39" s="10"/>
      <c r="V39" s="15"/>
      <c r="W39" s="16"/>
      <c r="X39" s="43" t="str">
        <f t="shared" ref="X39:X48" si="22">IF(V39="","",W39/V39*100)</f>
        <v/>
      </c>
      <c r="Y39" s="10"/>
      <c r="Z39" s="10"/>
    </row>
    <row r="40" spans="1:29" ht="18" hidden="1" customHeight="1" thickTop="1" thickBot="1">
      <c r="A40" s="337"/>
      <c r="B40" s="8" t="s">
        <v>189</v>
      </c>
      <c r="C40" s="2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0"/>
      <c r="Q40" s="12"/>
      <c r="R40" s="13"/>
      <c r="S40" s="43" t="str">
        <f t="shared" si="21"/>
        <v/>
      </c>
      <c r="T40" s="17"/>
      <c r="U40" s="10"/>
      <c r="V40" s="15"/>
      <c r="W40" s="16"/>
      <c r="X40" s="43" t="str">
        <f t="shared" si="22"/>
        <v/>
      </c>
      <c r="Y40" s="10"/>
      <c r="Z40" s="10"/>
    </row>
    <row r="41" spans="1:29" ht="18" hidden="1" customHeight="1" thickTop="1" thickBot="1">
      <c r="A41" s="337"/>
      <c r="B41" s="8" t="s">
        <v>190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2"/>
      <c r="R41" s="13"/>
      <c r="S41" s="43" t="str">
        <f t="shared" si="21"/>
        <v/>
      </c>
      <c r="T41" s="17"/>
      <c r="U41" s="10"/>
      <c r="V41" s="15"/>
      <c r="W41" s="16"/>
      <c r="X41" s="43" t="str">
        <f t="shared" si="22"/>
        <v/>
      </c>
      <c r="Y41" s="10"/>
      <c r="Z41" s="10"/>
    </row>
    <row r="42" spans="1:29" s="23" customFormat="1" ht="18" hidden="1" customHeight="1" thickTop="1" thickBot="1">
      <c r="A42" s="337"/>
      <c r="B42" s="8" t="s">
        <v>191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/>
      <c r="Q42" s="20"/>
      <c r="R42" s="110"/>
      <c r="S42" s="43" t="str">
        <f t="shared" si="21"/>
        <v/>
      </c>
      <c r="T42" s="21"/>
      <c r="U42" s="11"/>
      <c r="V42" s="22"/>
      <c r="W42" s="27"/>
      <c r="X42" s="43" t="str">
        <f t="shared" si="22"/>
        <v/>
      </c>
      <c r="Y42" s="11"/>
      <c r="Z42" s="11"/>
      <c r="AB42" s="46"/>
      <c r="AC42" s="46"/>
    </row>
    <row r="43" spans="1:29" ht="18" hidden="1" customHeight="1" thickTop="1" thickBot="1">
      <c r="A43" s="337"/>
      <c r="B43" s="8" t="s">
        <v>192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2"/>
      <c r="R43" s="13"/>
      <c r="S43" s="43" t="str">
        <f t="shared" si="21"/>
        <v/>
      </c>
      <c r="T43" s="17"/>
      <c r="U43" s="10"/>
      <c r="V43" s="15"/>
      <c r="W43" s="16"/>
      <c r="X43" s="43" t="str">
        <f t="shared" si="22"/>
        <v/>
      </c>
      <c r="Y43" s="10"/>
      <c r="Z43" s="10"/>
    </row>
    <row r="44" spans="1:29" ht="18" hidden="1" customHeight="1" thickTop="1" thickBot="1">
      <c r="A44" s="337"/>
      <c r="B44" s="8" t="s">
        <v>193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2"/>
      <c r="R44" s="13"/>
      <c r="S44" s="43" t="str">
        <f t="shared" si="21"/>
        <v/>
      </c>
      <c r="T44" s="17"/>
      <c r="U44" s="10"/>
      <c r="V44" s="15"/>
      <c r="W44" s="16"/>
      <c r="X44" s="43" t="str">
        <f t="shared" si="22"/>
        <v/>
      </c>
      <c r="Y44" s="10"/>
      <c r="Z44" s="10"/>
    </row>
    <row r="45" spans="1:29" ht="18" hidden="1" customHeight="1" thickTop="1" thickBot="1">
      <c r="A45" s="337"/>
      <c r="B45" s="8" t="s">
        <v>194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2"/>
      <c r="R45" s="13"/>
      <c r="S45" s="43" t="str">
        <f t="shared" si="21"/>
        <v/>
      </c>
      <c r="T45" s="17"/>
      <c r="U45" s="10"/>
      <c r="V45" s="15"/>
      <c r="W45" s="16"/>
      <c r="X45" s="43" t="str">
        <f t="shared" si="22"/>
        <v/>
      </c>
      <c r="Y45" s="10"/>
      <c r="Z45" s="10"/>
    </row>
    <row r="46" spans="1:29" ht="18" hidden="1" customHeight="1" thickTop="1" thickBot="1">
      <c r="A46" s="337"/>
      <c r="B46" s="8" t="s">
        <v>195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2"/>
      <c r="R46" s="13"/>
      <c r="S46" s="43" t="str">
        <f t="shared" si="21"/>
        <v/>
      </c>
      <c r="T46" s="17"/>
      <c r="U46" s="10"/>
      <c r="V46" s="15"/>
      <c r="W46" s="16"/>
      <c r="X46" s="43" t="str">
        <f t="shared" si="22"/>
        <v/>
      </c>
      <c r="Y46" s="10"/>
      <c r="Z46" s="10"/>
    </row>
    <row r="47" spans="1:29" ht="18" hidden="1" customHeight="1" thickTop="1" thickBot="1">
      <c r="A47" s="337"/>
      <c r="B47" s="8" t="s">
        <v>196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2"/>
      <c r="R47" s="13"/>
      <c r="S47" s="43" t="str">
        <f t="shared" si="21"/>
        <v/>
      </c>
      <c r="T47" s="17"/>
      <c r="U47" s="10"/>
      <c r="V47" s="15"/>
      <c r="W47" s="16"/>
      <c r="X47" s="43" t="str">
        <f t="shared" si="22"/>
        <v/>
      </c>
      <c r="Y47" s="10"/>
      <c r="Z47" s="10"/>
    </row>
    <row r="48" spans="1:29" ht="18" hidden="1" customHeight="1" thickTop="1" thickBot="1">
      <c r="A48" s="337"/>
      <c r="B48" s="8" t="s">
        <v>197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2"/>
      <c r="R48" s="13"/>
      <c r="S48" s="43" t="str">
        <f t="shared" si="21"/>
        <v/>
      </c>
      <c r="T48" s="17"/>
      <c r="U48" s="10"/>
      <c r="V48" s="15"/>
      <c r="W48" s="16"/>
      <c r="X48" s="43" t="str">
        <f t="shared" si="22"/>
        <v/>
      </c>
      <c r="Y48" s="10"/>
      <c r="Z48" s="10"/>
    </row>
    <row r="49" spans="1:29" ht="18" customHeight="1" thickTop="1" thickBot="1">
      <c r="A49" s="337"/>
      <c r="B49" s="8"/>
      <c r="C49" s="9" t="str">
        <f>Plan!B9</f>
        <v>Hedef 1.6. İstihdamın artırılması için çalışmalar yapılacaktır.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188"/>
      <c r="AB49" s="178">
        <f>SUM(Q50:Q54)</f>
        <v>2500</v>
      </c>
      <c r="AC49" s="178">
        <f>SUM(R50:R54)</f>
        <v>0</v>
      </c>
    </row>
    <row r="50" spans="1:29" ht="27.75" customHeight="1" thickTop="1" thickBot="1">
      <c r="A50" s="337"/>
      <c r="B50" s="8" t="s">
        <v>198</v>
      </c>
      <c r="C50" s="18" t="s">
        <v>615</v>
      </c>
      <c r="D50" s="11"/>
      <c r="E50" s="11"/>
      <c r="F50" s="11"/>
      <c r="G50" s="11"/>
      <c r="H50" s="175"/>
      <c r="I50" s="175"/>
      <c r="J50" s="175"/>
      <c r="K50" s="175"/>
      <c r="L50" s="175"/>
      <c r="M50" s="175"/>
      <c r="N50" s="175"/>
      <c r="O50" s="175"/>
      <c r="P50" s="10" t="s">
        <v>397</v>
      </c>
      <c r="Q50" s="12">
        <v>500</v>
      </c>
      <c r="R50" s="13"/>
      <c r="S50" s="43">
        <f t="shared" ref="S50:S51" si="23">IF(Q50="","",R50/Q50*100)</f>
        <v>0</v>
      </c>
      <c r="T50" s="17" t="s">
        <v>539</v>
      </c>
      <c r="U50" s="10" t="s">
        <v>614</v>
      </c>
      <c r="V50" s="160">
        <v>2</v>
      </c>
      <c r="W50" s="16"/>
      <c r="X50" s="43">
        <f t="shared" ref="X50:X51" si="24">IF(V50="","",W50/V50*100)</f>
        <v>0</v>
      </c>
      <c r="Y50" s="10"/>
      <c r="Z50" s="10" t="s">
        <v>560</v>
      </c>
    </row>
    <row r="51" spans="1:29" ht="26.25" customHeight="1" thickTop="1" thickBot="1">
      <c r="A51" s="337"/>
      <c r="B51" s="8" t="s">
        <v>199</v>
      </c>
      <c r="C51" s="18" t="s">
        <v>439</v>
      </c>
      <c r="D51" s="10"/>
      <c r="E51" s="10"/>
      <c r="F51" s="10"/>
      <c r="G51" s="10"/>
      <c r="H51" s="10"/>
      <c r="I51" s="10"/>
      <c r="J51" s="10"/>
      <c r="K51" s="10"/>
      <c r="L51" s="175"/>
      <c r="M51" s="175"/>
      <c r="N51" s="10"/>
      <c r="O51" s="10"/>
      <c r="P51" s="11" t="s">
        <v>484</v>
      </c>
      <c r="Q51" s="20">
        <v>1000</v>
      </c>
      <c r="R51" s="110"/>
      <c r="S51" s="43">
        <f t="shared" si="23"/>
        <v>0</v>
      </c>
      <c r="T51" s="21" t="s">
        <v>534</v>
      </c>
      <c r="U51" s="11" t="s">
        <v>558</v>
      </c>
      <c r="V51" s="163">
        <v>1</v>
      </c>
      <c r="W51" s="27"/>
      <c r="X51" s="43">
        <f t="shared" si="24"/>
        <v>0</v>
      </c>
      <c r="Y51" s="11"/>
      <c r="Z51" s="10" t="s">
        <v>560</v>
      </c>
    </row>
    <row r="52" spans="1:29" ht="40.5" customHeight="1" thickTop="1" thickBot="1">
      <c r="A52" s="337"/>
      <c r="B52" s="8" t="s">
        <v>200</v>
      </c>
      <c r="C52" s="18" t="s">
        <v>440</v>
      </c>
      <c r="D52" s="10"/>
      <c r="E52" s="10"/>
      <c r="F52" s="175"/>
      <c r="G52" s="175"/>
      <c r="H52" s="175"/>
      <c r="I52" s="175"/>
      <c r="J52" s="175"/>
      <c r="K52" s="175"/>
      <c r="L52" s="175"/>
      <c r="M52" s="10"/>
      <c r="N52" s="10"/>
      <c r="O52" s="10"/>
      <c r="P52" s="10" t="s">
        <v>499</v>
      </c>
      <c r="Q52" s="12">
        <v>500</v>
      </c>
      <c r="R52" s="13"/>
      <c r="S52" s="43">
        <f t="shared" ref="S52:S54" si="25">IF(Q52="","",R52/Q52*100)</f>
        <v>0</v>
      </c>
      <c r="T52" s="17" t="s">
        <v>534</v>
      </c>
      <c r="U52" s="10" t="s">
        <v>680</v>
      </c>
      <c r="V52" s="160">
        <v>10</v>
      </c>
      <c r="W52" s="16"/>
      <c r="X52" s="43">
        <f t="shared" ref="X52:X54" si="26">IF(V52="","",W52/V52*100)</f>
        <v>0</v>
      </c>
      <c r="Y52" s="10"/>
      <c r="Z52" s="10" t="s">
        <v>560</v>
      </c>
    </row>
    <row r="53" spans="1:29" s="23" customFormat="1" ht="24.75" customHeight="1" thickTop="1" thickBot="1">
      <c r="A53" s="337"/>
      <c r="B53" s="8" t="s">
        <v>201</v>
      </c>
      <c r="C53" s="10" t="s">
        <v>655</v>
      </c>
      <c r="D53" s="10"/>
      <c r="E53" s="175"/>
      <c r="F53" s="175"/>
      <c r="G53" s="10"/>
      <c r="H53" s="10"/>
      <c r="I53" s="10"/>
      <c r="J53" s="10"/>
      <c r="K53" s="10"/>
      <c r="L53" s="10"/>
      <c r="M53" s="10"/>
      <c r="N53" s="10"/>
      <c r="O53" s="10"/>
      <c r="P53" s="11" t="s">
        <v>484</v>
      </c>
      <c r="Q53" s="20">
        <v>500</v>
      </c>
      <c r="R53" s="110"/>
      <c r="S53" s="43">
        <f t="shared" si="25"/>
        <v>0</v>
      </c>
      <c r="T53" s="21" t="s">
        <v>534</v>
      </c>
      <c r="U53" s="11" t="s">
        <v>656</v>
      </c>
      <c r="V53" s="21">
        <v>3</v>
      </c>
      <c r="W53" s="27"/>
      <c r="X53" s="43">
        <f t="shared" si="26"/>
        <v>0</v>
      </c>
      <c r="Y53" s="11"/>
      <c r="Z53" s="10" t="s">
        <v>560</v>
      </c>
      <c r="AB53" s="46"/>
      <c r="AC53" s="46"/>
    </row>
    <row r="54" spans="1:29" ht="18" customHeight="1" thickTop="1" thickBot="1">
      <c r="A54" s="337"/>
      <c r="B54" s="8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2"/>
      <c r="R54" s="13"/>
      <c r="S54" s="43" t="str">
        <f t="shared" si="25"/>
        <v/>
      </c>
      <c r="T54" s="17"/>
      <c r="U54" s="10"/>
      <c r="V54" s="15"/>
      <c r="W54" s="16"/>
      <c r="X54" s="43" t="str">
        <f t="shared" si="26"/>
        <v/>
      </c>
      <c r="Y54" s="10"/>
      <c r="Z54" s="10"/>
    </row>
    <row r="55" spans="1:29" ht="18" customHeight="1" thickTop="1" thickBot="1">
      <c r="A55" s="337"/>
      <c r="B55" s="8"/>
      <c r="C55" s="9" t="str">
        <f>Plan!B10</f>
        <v>Hedef 1.7. Girişimciliğin özendirilmesi için çalışmalar yapılacaktır.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188"/>
      <c r="AB55" s="178">
        <f>SUM(Q56:Q60)</f>
        <v>1000</v>
      </c>
      <c r="AC55" s="178">
        <f>SUM(R56:R60)</f>
        <v>0</v>
      </c>
    </row>
    <row r="56" spans="1:29" ht="24" customHeight="1" thickTop="1" thickBot="1">
      <c r="A56" s="337"/>
      <c r="B56" s="8" t="s">
        <v>597</v>
      </c>
      <c r="C56" s="10" t="s">
        <v>617</v>
      </c>
      <c r="D56" s="10"/>
      <c r="E56" s="10"/>
      <c r="F56" s="10"/>
      <c r="G56" s="175"/>
      <c r="H56" s="175"/>
      <c r="I56" s="175"/>
      <c r="J56" s="10"/>
      <c r="K56" s="10"/>
      <c r="L56" s="10"/>
      <c r="M56" s="10"/>
      <c r="N56" s="10"/>
      <c r="O56" s="10"/>
      <c r="P56" s="10" t="s">
        <v>397</v>
      </c>
      <c r="Q56" s="12">
        <v>500</v>
      </c>
      <c r="R56" s="13"/>
      <c r="S56" s="43">
        <f t="shared" ref="S56:S60" si="27">IF(Q56="","",R56/Q56*100)</f>
        <v>0</v>
      </c>
      <c r="T56" s="17" t="s">
        <v>539</v>
      </c>
      <c r="U56" s="10" t="s">
        <v>614</v>
      </c>
      <c r="V56" s="17">
        <v>2</v>
      </c>
      <c r="W56" s="16"/>
      <c r="X56" s="43">
        <f t="shared" ref="X56:X60" si="28">IF(V56="","",W56/V56*100)</f>
        <v>0</v>
      </c>
      <c r="Y56" s="10"/>
      <c r="Z56" s="10" t="s">
        <v>560</v>
      </c>
    </row>
    <row r="57" spans="1:29" ht="24" customHeight="1" thickTop="1" thickBot="1">
      <c r="A57" s="337"/>
      <c r="B57" s="8" t="s">
        <v>598</v>
      </c>
      <c r="C57" s="10" t="s">
        <v>444</v>
      </c>
      <c r="D57" s="25"/>
      <c r="E57" s="25"/>
      <c r="F57" s="25"/>
      <c r="G57" s="25"/>
      <c r="H57" s="175"/>
      <c r="I57" s="175"/>
      <c r="J57" s="175"/>
      <c r="K57" s="25"/>
      <c r="L57" s="25"/>
      <c r="M57" s="25"/>
      <c r="N57" s="25"/>
      <c r="O57" s="25"/>
      <c r="P57" s="10" t="s">
        <v>397</v>
      </c>
      <c r="Q57" s="12">
        <v>500</v>
      </c>
      <c r="R57" s="13"/>
      <c r="S57" s="43">
        <f t="shared" si="27"/>
        <v>0</v>
      </c>
      <c r="T57" s="17" t="s">
        <v>537</v>
      </c>
      <c r="U57" s="10" t="s">
        <v>445</v>
      </c>
      <c r="V57" s="160">
        <v>1</v>
      </c>
      <c r="W57" s="16"/>
      <c r="X57" s="43">
        <f t="shared" si="28"/>
        <v>0</v>
      </c>
      <c r="Y57" s="10"/>
      <c r="Z57" s="10" t="s">
        <v>560</v>
      </c>
    </row>
    <row r="58" spans="1:29" ht="27" thickTop="1" thickBot="1">
      <c r="A58" s="337"/>
      <c r="B58" s="8" t="s">
        <v>599</v>
      </c>
      <c r="C58" s="10" t="s">
        <v>446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0" t="s">
        <v>499</v>
      </c>
      <c r="Q58" s="12"/>
      <c r="R58" s="13"/>
      <c r="S58" s="43" t="str">
        <f t="shared" si="27"/>
        <v/>
      </c>
      <c r="T58" s="17"/>
      <c r="U58" s="10" t="s">
        <v>447</v>
      </c>
      <c r="V58" s="160">
        <v>3</v>
      </c>
      <c r="W58" s="16"/>
      <c r="X58" s="43">
        <f t="shared" si="28"/>
        <v>0</v>
      </c>
      <c r="Y58" s="10"/>
      <c r="Z58" s="10" t="s">
        <v>560</v>
      </c>
    </row>
    <row r="59" spans="1:29" ht="29.25" customHeight="1" thickTop="1" thickBot="1">
      <c r="A59" s="337"/>
      <c r="B59" s="8" t="s">
        <v>600</v>
      </c>
      <c r="C59" s="10" t="s">
        <v>647</v>
      </c>
      <c r="D59" s="10"/>
      <c r="E59" s="10"/>
      <c r="F59" s="10"/>
      <c r="G59" s="10"/>
      <c r="H59" s="10"/>
      <c r="I59" s="10"/>
      <c r="J59" s="175"/>
      <c r="K59" s="175"/>
      <c r="L59" s="175"/>
      <c r="M59" s="175"/>
      <c r="N59" s="175"/>
      <c r="O59" s="175"/>
      <c r="P59" s="10" t="s">
        <v>397</v>
      </c>
      <c r="Q59" s="12"/>
      <c r="R59" s="13"/>
      <c r="S59" s="43" t="str">
        <f t="shared" si="27"/>
        <v/>
      </c>
      <c r="T59" s="17"/>
      <c r="U59" s="10" t="s">
        <v>681</v>
      </c>
      <c r="V59" s="160">
        <v>1</v>
      </c>
      <c r="W59" s="16"/>
      <c r="X59" s="43">
        <f t="shared" si="28"/>
        <v>0</v>
      </c>
      <c r="Y59" s="10"/>
      <c r="Z59" s="10"/>
    </row>
    <row r="60" spans="1:29" ht="14.25" thickTop="1" thickBot="1">
      <c r="A60" s="337"/>
      <c r="B60" s="8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  <c r="S60" s="43" t="str">
        <f t="shared" si="27"/>
        <v/>
      </c>
      <c r="T60" s="17"/>
      <c r="U60" s="10"/>
      <c r="V60" s="15"/>
      <c r="W60" s="16"/>
      <c r="X60" s="43" t="str">
        <f t="shared" si="28"/>
        <v/>
      </c>
      <c r="Y60" s="10"/>
      <c r="Z60" s="10"/>
    </row>
    <row r="61" spans="1:29" ht="14.25" thickTop="1" thickBot="1">
      <c r="A61" s="338" t="str">
        <f>Plan!B11</f>
        <v>Stratejik Amaç 2. Kurumsal Kapasitemizi Geliştirmek</v>
      </c>
      <c r="B61" s="28"/>
      <c r="C61" s="29" t="str">
        <f>Plan!B12</f>
        <v>Hedef 2.1. Yönetimde etkinlik ve verimlilik sağlanacaktır.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189"/>
      <c r="AB61" s="179">
        <f>SUM(Q62:Q65)</f>
        <v>5000</v>
      </c>
      <c r="AC61" s="179">
        <f>SUM(R62:R65)</f>
        <v>0</v>
      </c>
    </row>
    <row r="62" spans="1:29" ht="27" thickTop="1" thickBot="1">
      <c r="A62" s="339"/>
      <c r="B62" s="28" t="s">
        <v>51</v>
      </c>
      <c r="C62" s="10" t="s">
        <v>682</v>
      </c>
      <c r="D62" s="10"/>
      <c r="E62" s="10"/>
      <c r="F62" s="175"/>
      <c r="G62" s="10"/>
      <c r="H62" s="175"/>
      <c r="I62" s="175"/>
      <c r="J62" s="10"/>
      <c r="K62" s="10"/>
      <c r="L62" s="175"/>
      <c r="M62" s="10"/>
      <c r="N62" s="175"/>
      <c r="O62" s="10"/>
      <c r="P62" s="10" t="s">
        <v>570</v>
      </c>
      <c r="Q62" s="12">
        <v>5000</v>
      </c>
      <c r="R62" s="13"/>
      <c r="S62" s="43">
        <f t="shared" ref="S62:S63" si="29">IF(Q62="","",R62/Q62*100)</f>
        <v>0</v>
      </c>
      <c r="T62" s="17" t="s">
        <v>540</v>
      </c>
      <c r="U62" s="10" t="s">
        <v>455</v>
      </c>
      <c r="V62" s="160">
        <v>5</v>
      </c>
      <c r="W62" s="161"/>
      <c r="X62" s="162">
        <f t="shared" ref="X62:X63" si="30">IF(V62="","",W62/V62*100)</f>
        <v>0</v>
      </c>
      <c r="Y62" s="10"/>
      <c r="Z62" s="10" t="s">
        <v>562</v>
      </c>
    </row>
    <row r="63" spans="1:29" ht="18" customHeight="1" thickTop="1" thickBot="1">
      <c r="A63" s="339"/>
      <c r="B63" s="28" t="s">
        <v>52</v>
      </c>
      <c r="C63" s="10" t="s">
        <v>683</v>
      </c>
      <c r="D63" s="10"/>
      <c r="E63" s="10"/>
      <c r="F63" s="10"/>
      <c r="G63" s="10"/>
      <c r="H63" s="10"/>
      <c r="I63" s="175"/>
      <c r="J63" s="10"/>
      <c r="K63" s="10"/>
      <c r="L63" s="10"/>
      <c r="M63" s="10"/>
      <c r="N63" s="10"/>
      <c r="O63" s="10"/>
      <c r="P63" s="10" t="s">
        <v>397</v>
      </c>
      <c r="Q63" s="12"/>
      <c r="R63" s="13"/>
      <c r="S63" s="43" t="str">
        <f t="shared" si="29"/>
        <v/>
      </c>
      <c r="T63" s="17"/>
      <c r="U63" s="10" t="s">
        <v>453</v>
      </c>
      <c r="V63" s="160">
        <v>1</v>
      </c>
      <c r="W63" s="161"/>
      <c r="X63" s="162">
        <f t="shared" si="30"/>
        <v>0</v>
      </c>
      <c r="Y63" s="10"/>
      <c r="Z63" s="10" t="s">
        <v>562</v>
      </c>
    </row>
    <row r="64" spans="1:29" ht="27" thickTop="1" thickBot="1">
      <c r="A64" s="339"/>
      <c r="B64" s="28" t="s">
        <v>53</v>
      </c>
      <c r="C64" s="26" t="s">
        <v>648</v>
      </c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0" t="s">
        <v>620</v>
      </c>
      <c r="Q64" s="12"/>
      <c r="R64" s="13"/>
      <c r="S64" s="43" t="str">
        <f t="shared" ref="S64:S65" si="31">IF(Q64="","",R64/Q64*100)</f>
        <v/>
      </c>
      <c r="T64" s="17"/>
      <c r="U64" s="10" t="s">
        <v>621</v>
      </c>
      <c r="V64" s="160">
        <v>10</v>
      </c>
      <c r="W64" s="161"/>
      <c r="X64" s="162">
        <f t="shared" ref="X64:X65" si="32">IF(V64="","",W64/V64*100)</f>
        <v>0</v>
      </c>
      <c r="Y64" s="10"/>
      <c r="Z64" s="10" t="s">
        <v>562</v>
      </c>
    </row>
    <row r="65" spans="1:29" ht="18" customHeight="1" thickTop="1" thickBot="1">
      <c r="A65" s="339"/>
      <c r="B65" s="28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2"/>
      <c r="R65" s="13"/>
      <c r="S65" s="43" t="str">
        <f t="shared" si="31"/>
        <v/>
      </c>
      <c r="T65" s="17"/>
      <c r="U65" s="10"/>
      <c r="V65" s="160"/>
      <c r="W65" s="161"/>
      <c r="X65" s="162" t="str">
        <f t="shared" si="32"/>
        <v/>
      </c>
      <c r="Y65" s="10"/>
      <c r="Z65" s="10"/>
    </row>
    <row r="66" spans="1:29" ht="14.25" thickTop="1" thickBot="1">
      <c r="A66" s="339"/>
      <c r="B66" s="28"/>
      <c r="C66" s="29" t="str">
        <f>Plan!B13</f>
        <v>Hedef 2.2. Çalışanların (performansları yükseltilecek) verimliliği artırılacaktır.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189"/>
      <c r="AB66" s="179">
        <f>SUM(Q67:Q70)</f>
        <v>5500</v>
      </c>
      <c r="AC66" s="179">
        <f>SUM(R67:R70)</f>
        <v>0</v>
      </c>
    </row>
    <row r="67" spans="1:29" ht="48.75" customHeight="1" thickTop="1" thickBot="1">
      <c r="A67" s="339"/>
      <c r="B67" s="28" t="s">
        <v>61</v>
      </c>
      <c r="C67" s="10" t="s">
        <v>461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75"/>
      <c r="O67" s="10"/>
      <c r="P67" s="10" t="s">
        <v>397</v>
      </c>
      <c r="Q67" s="12"/>
      <c r="R67" s="13"/>
      <c r="S67" s="43" t="str">
        <f t="shared" ref="S67:S69" si="33">IF(Q67="","",R67/Q67*100)</f>
        <v/>
      </c>
      <c r="T67" s="17"/>
      <c r="U67" s="10" t="s">
        <v>618</v>
      </c>
      <c r="V67" s="160">
        <v>1</v>
      </c>
      <c r="W67" s="161"/>
      <c r="X67" s="162">
        <f t="shared" ref="X67:X69" si="34">IF(V67="","",W67/V67*100)</f>
        <v>0</v>
      </c>
      <c r="Y67" s="10"/>
      <c r="Z67" s="10" t="s">
        <v>563</v>
      </c>
    </row>
    <row r="68" spans="1:29" ht="18" customHeight="1" thickTop="1" thickBot="1">
      <c r="A68" s="339"/>
      <c r="B68" s="28" t="s">
        <v>62</v>
      </c>
      <c r="C68" s="25" t="s">
        <v>459</v>
      </c>
      <c r="D68" s="25"/>
      <c r="E68" s="25"/>
      <c r="F68" s="25"/>
      <c r="G68" s="175"/>
      <c r="H68" s="175"/>
      <c r="I68" s="175"/>
      <c r="J68" s="175"/>
      <c r="K68" s="175"/>
      <c r="L68" s="175"/>
      <c r="M68" s="175"/>
      <c r="N68" s="175"/>
      <c r="O68" s="175"/>
      <c r="P68" s="10" t="s">
        <v>397</v>
      </c>
      <c r="Q68" s="12">
        <v>5000</v>
      </c>
      <c r="R68" s="13"/>
      <c r="S68" s="43">
        <f t="shared" si="33"/>
        <v>0</v>
      </c>
      <c r="T68" s="17" t="s">
        <v>541</v>
      </c>
      <c r="U68" s="10" t="s">
        <v>460</v>
      </c>
      <c r="V68" s="160">
        <v>5</v>
      </c>
      <c r="W68" s="161"/>
      <c r="X68" s="162">
        <f t="shared" si="34"/>
        <v>0</v>
      </c>
      <c r="Y68" s="10"/>
      <c r="Z68" s="10" t="s">
        <v>563</v>
      </c>
    </row>
    <row r="69" spans="1:29" ht="27.75" customHeight="1" thickTop="1" thickBot="1">
      <c r="A69" s="339"/>
      <c r="B69" s="28" t="s">
        <v>63</v>
      </c>
      <c r="C69" s="25" t="s">
        <v>549</v>
      </c>
      <c r="D69" s="25"/>
      <c r="E69" s="25"/>
      <c r="F69" s="25"/>
      <c r="G69" s="25"/>
      <c r="H69" s="25"/>
      <c r="I69" s="25"/>
      <c r="J69" s="25"/>
      <c r="K69" s="25"/>
      <c r="L69" s="7"/>
      <c r="M69" s="175"/>
      <c r="N69" s="25"/>
      <c r="O69" s="25"/>
      <c r="P69" s="10" t="s">
        <v>397</v>
      </c>
      <c r="Q69" s="12">
        <v>500</v>
      </c>
      <c r="R69" s="13"/>
      <c r="S69" s="43">
        <f t="shared" si="33"/>
        <v>0</v>
      </c>
      <c r="T69" s="17" t="s">
        <v>550</v>
      </c>
      <c r="U69" s="10" t="s">
        <v>463</v>
      </c>
      <c r="V69" s="160">
        <v>3</v>
      </c>
      <c r="W69" s="161"/>
      <c r="X69" s="162">
        <f t="shared" si="34"/>
        <v>0</v>
      </c>
      <c r="Y69" s="10"/>
      <c r="Z69" s="10" t="s">
        <v>563</v>
      </c>
    </row>
    <row r="70" spans="1:29" ht="18" customHeight="1" thickTop="1" thickBot="1">
      <c r="A70" s="339"/>
      <c r="B70" s="2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0"/>
      <c r="Q70" s="12"/>
      <c r="R70" s="13"/>
      <c r="S70" s="43" t="str">
        <f t="shared" ref="S70" si="35">IF(Q70="","",R70/Q70*100)</f>
        <v/>
      </c>
      <c r="T70" s="17"/>
      <c r="U70" s="10"/>
      <c r="V70" s="160"/>
      <c r="W70" s="161"/>
      <c r="X70" s="162" t="str">
        <f t="shared" ref="X70" si="36">IF(V70="","",W70/V70*100)</f>
        <v/>
      </c>
      <c r="Y70" s="10"/>
      <c r="Z70" s="10"/>
    </row>
    <row r="71" spans="1:29" ht="14.25" thickTop="1" thickBot="1">
      <c r="A71" s="339"/>
      <c r="B71" s="28"/>
      <c r="C71" s="29" t="str">
        <f>Plan!B14</f>
        <v>Hedef 2.3. Paydaşlarla ilişkiler geliştirilerek odanın etkin tanıtımı sağlanacaktır.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189"/>
      <c r="AB71" s="179">
        <f>SUM(Q72:Q75)</f>
        <v>2500</v>
      </c>
      <c r="AC71" s="179">
        <f>SUM(R72:R75)</f>
        <v>0</v>
      </c>
    </row>
    <row r="72" spans="1:29" ht="18" customHeight="1" thickTop="1" thickBot="1">
      <c r="A72" s="339"/>
      <c r="B72" s="28" t="s">
        <v>71</v>
      </c>
      <c r="C72" s="25" t="s">
        <v>469</v>
      </c>
      <c r="D72" s="25"/>
      <c r="E72" s="25"/>
      <c r="F72" s="25"/>
      <c r="G72" s="25"/>
      <c r="H72" s="166"/>
      <c r="I72" s="166"/>
      <c r="J72" s="25"/>
      <c r="K72" s="25"/>
      <c r="L72" s="25"/>
      <c r="M72" s="175"/>
      <c r="N72" s="25"/>
      <c r="O72" s="25"/>
      <c r="P72" s="10" t="s">
        <v>397</v>
      </c>
      <c r="Q72" s="12">
        <v>1000</v>
      </c>
      <c r="R72" s="13"/>
      <c r="S72" s="43">
        <f t="shared" ref="S72:S74" si="37">IF(Q72="","",R72/Q72*100)</f>
        <v>0</v>
      </c>
      <c r="T72" s="17" t="s">
        <v>538</v>
      </c>
      <c r="U72" s="25" t="s">
        <v>472</v>
      </c>
      <c r="V72" s="160">
        <v>1</v>
      </c>
      <c r="W72" s="161"/>
      <c r="X72" s="162">
        <f t="shared" ref="X72:X74" si="38">IF(V72="","",W72/V72*100)</f>
        <v>0</v>
      </c>
      <c r="Y72" s="10"/>
      <c r="Z72" s="10" t="s">
        <v>562</v>
      </c>
    </row>
    <row r="73" spans="1:29" ht="24.75" customHeight="1" thickTop="1" thickBot="1">
      <c r="A73" s="339"/>
      <c r="B73" s="28" t="s">
        <v>72</v>
      </c>
      <c r="C73" s="25" t="s">
        <v>684</v>
      </c>
      <c r="D73" s="18"/>
      <c r="E73" s="18"/>
      <c r="F73" s="18"/>
      <c r="G73" s="175"/>
      <c r="H73" s="175"/>
      <c r="I73" s="175"/>
      <c r="J73" s="18"/>
      <c r="K73" s="18"/>
      <c r="L73" s="18"/>
      <c r="M73" s="18"/>
      <c r="N73" s="18"/>
      <c r="O73" s="18"/>
      <c r="P73" s="10" t="s">
        <v>499</v>
      </c>
      <c r="Q73" s="12"/>
      <c r="R73" s="13"/>
      <c r="S73" s="43" t="str">
        <f t="shared" si="37"/>
        <v/>
      </c>
      <c r="T73" s="17"/>
      <c r="U73" s="25" t="s">
        <v>473</v>
      </c>
      <c r="V73" s="160">
        <v>2</v>
      </c>
      <c r="W73" s="161"/>
      <c r="X73" s="162">
        <f t="shared" si="38"/>
        <v>0</v>
      </c>
      <c r="Y73" s="10"/>
      <c r="Z73" s="10" t="s">
        <v>562</v>
      </c>
    </row>
    <row r="74" spans="1:29" ht="18" customHeight="1" thickTop="1" thickBot="1">
      <c r="A74" s="339"/>
      <c r="B74" s="28" t="s">
        <v>73</v>
      </c>
      <c r="C74" s="18" t="s">
        <v>470</v>
      </c>
      <c r="D74" s="175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0" t="s">
        <v>499</v>
      </c>
      <c r="Q74" s="12">
        <v>1500</v>
      </c>
      <c r="R74" s="13"/>
      <c r="S74" s="43">
        <f t="shared" si="37"/>
        <v>0</v>
      </c>
      <c r="T74" s="17" t="s">
        <v>543</v>
      </c>
      <c r="U74" s="10" t="s">
        <v>476</v>
      </c>
      <c r="V74" s="160">
        <v>1</v>
      </c>
      <c r="W74" s="161"/>
      <c r="X74" s="162">
        <f t="shared" si="38"/>
        <v>0</v>
      </c>
      <c r="Y74" s="10"/>
      <c r="Z74" s="10" t="s">
        <v>562</v>
      </c>
    </row>
    <row r="75" spans="1:29" ht="18" customHeight="1" thickTop="1" thickBot="1">
      <c r="A75" s="339"/>
      <c r="B75" s="2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0"/>
      <c r="Q75" s="12"/>
      <c r="R75" s="13"/>
      <c r="S75" s="43" t="str">
        <f t="shared" ref="S75" si="39">IF(Q75="","",R75/Q75*100)</f>
        <v/>
      </c>
      <c r="T75" s="17"/>
      <c r="U75" s="10"/>
      <c r="V75" s="160"/>
      <c r="W75" s="161"/>
      <c r="X75" s="162" t="str">
        <f t="shared" ref="X75" si="40">IF(V75="","",W75/V75*100)</f>
        <v/>
      </c>
      <c r="Y75" s="10"/>
      <c r="Z75" s="10"/>
    </row>
    <row r="76" spans="1:29" ht="14.25" thickTop="1" thickBot="1">
      <c r="A76" s="339"/>
      <c r="B76" s="28"/>
      <c r="C76" s="29" t="str">
        <f>Plan!B15</f>
        <v>Hedef 2.4. Üyelerle ilişkiler güçlendirilecektir.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189"/>
      <c r="AB76" s="179">
        <f>SUM(Q77:Q81)</f>
        <v>10500</v>
      </c>
      <c r="AC76" s="179">
        <f>SUM(R77:R81)</f>
        <v>0</v>
      </c>
    </row>
    <row r="77" spans="1:29" ht="23.25" customHeight="1" thickTop="1" thickBot="1">
      <c r="A77" s="339"/>
      <c r="B77" s="28" t="s">
        <v>210</v>
      </c>
      <c r="C77" s="10" t="s">
        <v>619</v>
      </c>
      <c r="D77" s="10"/>
      <c r="E77" s="10"/>
      <c r="F77" s="10"/>
      <c r="G77" s="10"/>
      <c r="H77" s="10"/>
      <c r="I77" s="10"/>
      <c r="J77" s="10"/>
      <c r="K77" s="175"/>
      <c r="L77" s="175"/>
      <c r="M77" s="175"/>
      <c r="N77" s="10"/>
      <c r="O77" s="10"/>
      <c r="P77" s="10" t="s">
        <v>397</v>
      </c>
      <c r="Q77" s="12"/>
      <c r="R77" s="13"/>
      <c r="S77" s="43" t="str">
        <f>IF(Q77="","",R77/Q77*100)</f>
        <v/>
      </c>
      <c r="T77" s="17"/>
      <c r="U77" s="10" t="s">
        <v>485</v>
      </c>
      <c r="V77" s="160">
        <v>250</v>
      </c>
      <c r="W77" s="161"/>
      <c r="X77" s="162">
        <f>IF(V77="","",W77/V77*100)</f>
        <v>0</v>
      </c>
      <c r="Y77" s="10"/>
      <c r="Z77" s="10" t="s">
        <v>562</v>
      </c>
    </row>
    <row r="78" spans="1:29" ht="25.5" customHeight="1" thickTop="1" thickBot="1">
      <c r="A78" s="339"/>
      <c r="B78" s="28" t="s">
        <v>211</v>
      </c>
      <c r="C78" s="25" t="s">
        <v>477</v>
      </c>
      <c r="D78" s="25"/>
      <c r="E78" s="25"/>
      <c r="F78" s="25"/>
      <c r="G78" s="25"/>
      <c r="H78" s="175"/>
      <c r="I78" s="25"/>
      <c r="J78" s="25"/>
      <c r="K78"/>
      <c r="L78" s="202"/>
      <c r="M78"/>
      <c r="N78" s="202"/>
      <c r="O78" s="25"/>
      <c r="P78" s="10" t="s">
        <v>484</v>
      </c>
      <c r="Q78" s="12">
        <v>500</v>
      </c>
      <c r="R78" s="13"/>
      <c r="S78" s="43">
        <f>IF(Q78="","",R78/Q78*100)</f>
        <v>0</v>
      </c>
      <c r="T78" s="17" t="s">
        <v>544</v>
      </c>
      <c r="U78" s="10" t="s">
        <v>486</v>
      </c>
      <c r="V78" s="160">
        <v>3</v>
      </c>
      <c r="W78" s="161"/>
      <c r="X78" s="162">
        <v>0</v>
      </c>
      <c r="Y78" s="10"/>
      <c r="Z78" s="10" t="s">
        <v>562</v>
      </c>
    </row>
    <row r="79" spans="1:29" ht="27" customHeight="1" thickTop="1" thickBot="1">
      <c r="A79" s="339"/>
      <c r="B79" s="28" t="s">
        <v>212</v>
      </c>
      <c r="C79" s="18" t="s">
        <v>478</v>
      </c>
      <c r="D79" s="2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0" t="s">
        <v>484</v>
      </c>
      <c r="Q79" s="12"/>
      <c r="R79" s="13"/>
      <c r="S79" s="43" t="str">
        <f>IF(Q79="","",R79/Q79*100)</f>
        <v/>
      </c>
      <c r="T79" s="17"/>
      <c r="U79" s="10" t="s">
        <v>487</v>
      </c>
      <c r="V79" s="160">
        <v>100</v>
      </c>
      <c r="W79" s="161"/>
      <c r="X79" s="162">
        <f>IF(V78="","",W79/V78*100)</f>
        <v>0</v>
      </c>
      <c r="Y79" s="10"/>
      <c r="Z79" s="10" t="s">
        <v>562</v>
      </c>
    </row>
    <row r="80" spans="1:29" ht="25.5" customHeight="1" thickTop="1" thickBot="1">
      <c r="A80" s="339"/>
      <c r="B80" s="28" t="s">
        <v>213</v>
      </c>
      <c r="C80" s="18" t="s">
        <v>635</v>
      </c>
      <c r="D80" s="2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0" t="s">
        <v>484</v>
      </c>
      <c r="Q80" s="12">
        <v>10000</v>
      </c>
      <c r="R80" s="13"/>
      <c r="S80" s="43">
        <f t="shared" ref="S80:S81" si="41">IF(Q80="","",R80/Q80*100)</f>
        <v>0</v>
      </c>
      <c r="T80" s="17" t="s">
        <v>543</v>
      </c>
      <c r="U80" s="10" t="s">
        <v>685</v>
      </c>
      <c r="V80" s="160">
        <v>6</v>
      </c>
      <c r="W80" s="161"/>
      <c r="X80" s="162">
        <f t="shared" ref="X80:X81" si="42">IF(V80="","",W80/V80*100)</f>
        <v>0</v>
      </c>
      <c r="Y80" s="10"/>
      <c r="Z80" s="10"/>
    </row>
    <row r="81" spans="1:29" ht="18" customHeight="1" thickTop="1" thickBot="1">
      <c r="A81" s="339"/>
      <c r="B81" s="2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0"/>
      <c r="Q81" s="12"/>
      <c r="R81" s="13"/>
      <c r="S81" s="43" t="str">
        <f t="shared" si="41"/>
        <v/>
      </c>
      <c r="T81" s="17"/>
      <c r="U81" s="10"/>
      <c r="V81" s="160"/>
      <c r="W81" s="161"/>
      <c r="X81" s="162" t="str">
        <f t="shared" si="42"/>
        <v/>
      </c>
      <c r="Y81" s="10"/>
      <c r="Z81" s="10"/>
    </row>
    <row r="82" spans="1:29" ht="14.25" thickTop="1" thickBot="1">
      <c r="A82" s="339"/>
      <c r="B82" s="28"/>
      <c r="C82" s="29" t="str">
        <f>Plan!B16</f>
        <v>Hedef 2.5. Proje geliştirme ve yönetme kapasitesi geliştirilecektir.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189"/>
      <c r="AB82" s="179">
        <f>SUM(Q83:Q86)</f>
        <v>1000</v>
      </c>
      <c r="AC82" s="179">
        <f>SUM(R83:R86)</f>
        <v>0</v>
      </c>
    </row>
    <row r="83" spans="1:29" ht="18" customHeight="1" thickTop="1" thickBot="1">
      <c r="A83" s="339"/>
      <c r="B83" s="28" t="s">
        <v>220</v>
      </c>
      <c r="C83" s="10" t="s">
        <v>686</v>
      </c>
      <c r="D83" s="10"/>
      <c r="E83" s="10"/>
      <c r="F83" s="10"/>
      <c r="G83" s="10"/>
      <c r="H83" s="175"/>
      <c r="I83" s="10"/>
      <c r="J83" s="10"/>
      <c r="K83" s="10"/>
      <c r="L83" s="10"/>
      <c r="M83" s="10"/>
      <c r="N83" s="10"/>
      <c r="O83" s="10"/>
      <c r="P83" s="10" t="s">
        <v>397</v>
      </c>
      <c r="Q83" s="12">
        <v>1000</v>
      </c>
      <c r="R83" s="13"/>
      <c r="S83" s="43">
        <f t="shared" ref="S83:S84" si="43">IF(Q83="","",R83/Q83*100)</f>
        <v>0</v>
      </c>
      <c r="T83" s="17" t="s">
        <v>535</v>
      </c>
      <c r="U83" s="10" t="s">
        <v>490</v>
      </c>
      <c r="V83" s="160">
        <v>1</v>
      </c>
      <c r="W83" s="161"/>
      <c r="X83" s="162">
        <f t="shared" ref="X83:X84" si="44">IF(V83="","",W83/V83*100)</f>
        <v>0</v>
      </c>
      <c r="Y83" s="10"/>
      <c r="Z83" s="10" t="s">
        <v>564</v>
      </c>
    </row>
    <row r="84" spans="1:29" ht="18" customHeight="1" thickTop="1" thickBot="1">
      <c r="A84" s="339"/>
      <c r="B84" s="28" t="s">
        <v>221</v>
      </c>
      <c r="C84" s="25" t="s">
        <v>687</v>
      </c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0" t="s">
        <v>499</v>
      </c>
      <c r="Q84" s="12"/>
      <c r="R84" s="13"/>
      <c r="S84" s="43" t="str">
        <f t="shared" si="43"/>
        <v/>
      </c>
      <c r="T84" s="17"/>
      <c r="U84" s="10" t="s">
        <v>625</v>
      </c>
      <c r="V84" s="160">
        <v>1</v>
      </c>
      <c r="W84" s="161"/>
      <c r="X84" s="162">
        <f t="shared" si="44"/>
        <v>0</v>
      </c>
      <c r="Y84" s="10"/>
      <c r="Z84" s="10" t="s">
        <v>562</v>
      </c>
    </row>
    <row r="85" spans="1:29" ht="18" customHeight="1" thickTop="1" thickBot="1">
      <c r="A85" s="339"/>
      <c r="B85" s="28" t="s">
        <v>222</v>
      </c>
      <c r="C85" s="25" t="s">
        <v>622</v>
      </c>
      <c r="D85" s="25"/>
      <c r="E85" s="25"/>
      <c r="F85" s="25"/>
      <c r="G85" s="25"/>
      <c r="H85" s="25"/>
      <c r="I85" s="175"/>
      <c r="J85" s="175"/>
      <c r="K85" s="175"/>
      <c r="L85" s="175"/>
      <c r="M85" s="175"/>
      <c r="N85" s="175"/>
      <c r="O85" s="175"/>
      <c r="P85" s="10" t="s">
        <v>484</v>
      </c>
      <c r="Q85" s="12"/>
      <c r="R85" s="13"/>
      <c r="S85" s="43" t="str">
        <f t="shared" ref="S85:S86" si="45">IF(Q85="","",R85/Q85*100)</f>
        <v/>
      </c>
      <c r="T85" s="17"/>
      <c r="U85" s="10" t="s">
        <v>623</v>
      </c>
      <c r="V85" s="160">
        <v>1</v>
      </c>
      <c r="W85" s="161"/>
      <c r="X85" s="162">
        <f t="shared" ref="X85:X86" si="46">IF(V85="","",W85/V85*100)</f>
        <v>0</v>
      </c>
      <c r="Y85" s="10"/>
      <c r="Z85" s="10" t="s">
        <v>624</v>
      </c>
    </row>
    <row r="86" spans="1:29" ht="18" customHeight="1" thickTop="1" thickBot="1">
      <c r="A86" s="339"/>
      <c r="B86" s="2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0"/>
      <c r="Q86" s="12"/>
      <c r="R86" s="13"/>
      <c r="S86" s="43" t="str">
        <f t="shared" si="45"/>
        <v/>
      </c>
      <c r="T86" s="17"/>
      <c r="U86" s="10"/>
      <c r="V86" s="160"/>
      <c r="W86" s="161"/>
      <c r="X86" s="162" t="str">
        <f t="shared" si="46"/>
        <v/>
      </c>
      <c r="Y86" s="10"/>
      <c r="Z86" s="10"/>
    </row>
    <row r="87" spans="1:29" ht="14.25" hidden="1" thickTop="1" thickBot="1">
      <c r="A87" s="339"/>
      <c r="B87" s="28"/>
      <c r="C87" s="29">
        <f>Plan!B17</f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189"/>
      <c r="AB87" s="48">
        <f>SUM(Q88:Q102)</f>
        <v>0</v>
      </c>
      <c r="AC87" s="48">
        <f>SUM(R88:R102)</f>
        <v>0</v>
      </c>
    </row>
    <row r="88" spans="1:29" ht="18" hidden="1" customHeight="1">
      <c r="A88" s="339"/>
      <c r="B88" s="28" t="s">
        <v>230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2"/>
      <c r="R88" s="13"/>
      <c r="S88" s="43" t="str">
        <f t="shared" ref="S88:S102" si="47">IF(Q88="","",R88/Q88*100)</f>
        <v/>
      </c>
      <c r="T88" s="17"/>
      <c r="U88" s="10"/>
      <c r="V88" s="160"/>
      <c r="W88" s="161"/>
      <c r="X88" s="162" t="str">
        <f t="shared" ref="X88:X102" si="48">IF(V88="","",W88/V88*100)</f>
        <v/>
      </c>
      <c r="Y88" s="10"/>
      <c r="Z88" s="10"/>
    </row>
    <row r="89" spans="1:29" ht="18" hidden="1" customHeight="1">
      <c r="A89" s="339"/>
      <c r="B89" s="28" t="s">
        <v>231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10"/>
      <c r="Q89" s="12"/>
      <c r="R89" s="13"/>
      <c r="S89" s="43" t="str">
        <f t="shared" si="47"/>
        <v/>
      </c>
      <c r="T89" s="17"/>
      <c r="U89" s="10"/>
      <c r="V89" s="160"/>
      <c r="W89" s="161"/>
      <c r="X89" s="162" t="str">
        <f t="shared" si="48"/>
        <v/>
      </c>
      <c r="Y89" s="10"/>
      <c r="Z89" s="10"/>
    </row>
    <row r="90" spans="1:29" ht="18" hidden="1" customHeight="1">
      <c r="A90" s="339"/>
      <c r="B90" s="28" t="s">
        <v>232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10"/>
      <c r="Q90" s="12"/>
      <c r="R90" s="13"/>
      <c r="S90" s="43" t="str">
        <f t="shared" si="47"/>
        <v/>
      </c>
      <c r="T90" s="17"/>
      <c r="U90" s="10"/>
      <c r="V90" s="160"/>
      <c r="W90" s="161"/>
      <c r="X90" s="162" t="str">
        <f t="shared" si="48"/>
        <v/>
      </c>
      <c r="Y90" s="10"/>
      <c r="Z90" s="10"/>
    </row>
    <row r="91" spans="1:29" ht="18" hidden="1" customHeight="1">
      <c r="A91" s="339"/>
      <c r="B91" s="28" t="s">
        <v>233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0"/>
      <c r="Q91" s="12"/>
      <c r="R91" s="13"/>
      <c r="S91" s="43" t="str">
        <f t="shared" si="47"/>
        <v/>
      </c>
      <c r="T91" s="17"/>
      <c r="U91" s="10"/>
      <c r="V91" s="160"/>
      <c r="W91" s="161"/>
      <c r="X91" s="162" t="str">
        <f t="shared" si="48"/>
        <v/>
      </c>
      <c r="Y91" s="10"/>
      <c r="Z91" s="10"/>
    </row>
    <row r="92" spans="1:29" ht="18" hidden="1" customHeight="1">
      <c r="A92" s="339"/>
      <c r="B92" s="28" t="s">
        <v>234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0"/>
      <c r="Q92" s="12"/>
      <c r="R92" s="13"/>
      <c r="S92" s="43" t="str">
        <f t="shared" si="47"/>
        <v/>
      </c>
      <c r="T92" s="17"/>
      <c r="U92" s="10"/>
      <c r="V92" s="160"/>
      <c r="W92" s="161"/>
      <c r="X92" s="162" t="str">
        <f t="shared" si="48"/>
        <v/>
      </c>
      <c r="Y92" s="10"/>
      <c r="Z92" s="10"/>
    </row>
    <row r="93" spans="1:29" ht="18" hidden="1" customHeight="1">
      <c r="A93" s="339"/>
      <c r="B93" s="28" t="s">
        <v>235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0"/>
      <c r="Q93" s="12"/>
      <c r="R93" s="13"/>
      <c r="S93" s="43" t="str">
        <f t="shared" si="47"/>
        <v/>
      </c>
      <c r="T93" s="17"/>
      <c r="U93" s="10"/>
      <c r="V93" s="160"/>
      <c r="W93" s="161"/>
      <c r="X93" s="162" t="str">
        <f t="shared" si="48"/>
        <v/>
      </c>
      <c r="Y93" s="10"/>
      <c r="Z93" s="10"/>
    </row>
    <row r="94" spans="1:29" ht="18" hidden="1" customHeight="1">
      <c r="A94" s="339"/>
      <c r="B94" s="28" t="s">
        <v>236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0"/>
      <c r="Q94" s="12"/>
      <c r="R94" s="13"/>
      <c r="S94" s="43" t="str">
        <f t="shared" si="47"/>
        <v/>
      </c>
      <c r="T94" s="17"/>
      <c r="U94" s="10"/>
      <c r="V94" s="160"/>
      <c r="W94" s="161"/>
      <c r="X94" s="162" t="str">
        <f t="shared" si="48"/>
        <v/>
      </c>
      <c r="Y94" s="10"/>
      <c r="Z94" s="10"/>
    </row>
    <row r="95" spans="1:29" ht="18" hidden="1" customHeight="1">
      <c r="A95" s="339"/>
      <c r="B95" s="28" t="s">
        <v>237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0"/>
      <c r="Q95" s="12"/>
      <c r="R95" s="13"/>
      <c r="S95" s="43" t="str">
        <f t="shared" si="47"/>
        <v/>
      </c>
      <c r="T95" s="17"/>
      <c r="U95" s="10"/>
      <c r="V95" s="160"/>
      <c r="W95" s="161"/>
      <c r="X95" s="162" t="str">
        <f t="shared" si="48"/>
        <v/>
      </c>
      <c r="Y95" s="10"/>
      <c r="Z95" s="10"/>
    </row>
    <row r="96" spans="1:29" ht="18" hidden="1" customHeight="1">
      <c r="A96" s="339"/>
      <c r="B96" s="28" t="s">
        <v>238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0"/>
      <c r="Q96" s="12"/>
      <c r="R96" s="13"/>
      <c r="S96" s="43"/>
      <c r="T96" s="17"/>
      <c r="U96" s="10"/>
      <c r="V96" s="160"/>
      <c r="W96" s="161"/>
      <c r="X96" s="162"/>
      <c r="Y96" s="10"/>
      <c r="Z96" s="10"/>
    </row>
    <row r="97" spans="1:29" ht="18" hidden="1" customHeight="1">
      <c r="A97" s="339"/>
      <c r="B97" s="28" t="s">
        <v>239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0"/>
      <c r="Q97" s="12"/>
      <c r="R97" s="13"/>
      <c r="S97" s="43"/>
      <c r="T97" s="17"/>
      <c r="U97" s="10"/>
      <c r="V97" s="160"/>
      <c r="W97" s="161"/>
      <c r="X97" s="162"/>
      <c r="Y97" s="10"/>
      <c r="Z97" s="10"/>
    </row>
    <row r="98" spans="1:29" ht="18" hidden="1" customHeight="1">
      <c r="A98" s="339"/>
      <c r="B98" s="28" t="s">
        <v>314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0"/>
      <c r="Q98" s="12"/>
      <c r="R98" s="13"/>
      <c r="S98" s="43"/>
      <c r="T98" s="17"/>
      <c r="U98" s="10"/>
      <c r="V98" s="160"/>
      <c r="W98" s="161"/>
      <c r="X98" s="162"/>
      <c r="Y98" s="10"/>
      <c r="Z98" s="10"/>
    </row>
    <row r="99" spans="1:29" ht="18" hidden="1" customHeight="1">
      <c r="A99" s="339"/>
      <c r="B99" s="28" t="s">
        <v>315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0"/>
      <c r="Q99" s="12"/>
      <c r="R99" s="13"/>
      <c r="S99" s="43"/>
      <c r="T99" s="17"/>
      <c r="U99" s="10"/>
      <c r="V99" s="160"/>
      <c r="W99" s="161"/>
      <c r="X99" s="162"/>
      <c r="Y99" s="10"/>
      <c r="Z99" s="10"/>
    </row>
    <row r="100" spans="1:29" ht="18" hidden="1" customHeight="1">
      <c r="A100" s="339"/>
      <c r="B100" s="28" t="s">
        <v>316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0"/>
      <c r="Q100" s="12"/>
      <c r="R100" s="13"/>
      <c r="S100" s="43"/>
      <c r="T100" s="17"/>
      <c r="U100" s="10"/>
      <c r="V100" s="160"/>
      <c r="W100" s="161"/>
      <c r="X100" s="162"/>
      <c r="Y100" s="10"/>
      <c r="Z100" s="10"/>
    </row>
    <row r="101" spans="1:29" ht="18" hidden="1" customHeight="1">
      <c r="A101" s="339"/>
      <c r="B101" s="28" t="s">
        <v>317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0"/>
      <c r="Q101" s="12"/>
      <c r="R101" s="13"/>
      <c r="S101" s="43" t="str">
        <f t="shared" si="47"/>
        <v/>
      </c>
      <c r="T101" s="17"/>
      <c r="U101" s="10"/>
      <c r="V101" s="160"/>
      <c r="W101" s="161"/>
      <c r="X101" s="162" t="str">
        <f t="shared" si="48"/>
        <v/>
      </c>
      <c r="Y101" s="10"/>
      <c r="Z101" s="10"/>
    </row>
    <row r="102" spans="1:29" ht="18" hidden="1" customHeight="1">
      <c r="A102" s="339"/>
      <c r="B102" s="28" t="s">
        <v>318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0"/>
      <c r="Q102" s="12"/>
      <c r="R102" s="13"/>
      <c r="S102" s="43" t="str">
        <f t="shared" si="47"/>
        <v/>
      </c>
      <c r="T102" s="17"/>
      <c r="U102" s="10"/>
      <c r="V102" s="160"/>
      <c r="W102" s="161"/>
      <c r="X102" s="162" t="str">
        <f t="shared" si="48"/>
        <v/>
      </c>
      <c r="Y102" s="10"/>
      <c r="Z102" s="10"/>
    </row>
    <row r="103" spans="1:29" ht="14.25" hidden="1" thickTop="1" thickBot="1">
      <c r="A103" s="339"/>
      <c r="B103" s="28"/>
      <c r="C103" s="29">
        <f>Plan!B18</f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189"/>
      <c r="AB103" s="48">
        <f>SUM(Q104:Q118)</f>
        <v>0</v>
      </c>
      <c r="AC103" s="48">
        <f>SUM(R104:R118)</f>
        <v>0</v>
      </c>
    </row>
    <row r="104" spans="1:29" ht="18" hidden="1" customHeight="1">
      <c r="A104" s="339"/>
      <c r="B104" s="28" t="s">
        <v>240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  <c r="R104" s="13"/>
      <c r="S104" s="43" t="str">
        <f t="shared" ref="S104:S118" si="49">IF(Q104="","",R104/Q104*100)</f>
        <v/>
      </c>
      <c r="T104" s="17"/>
      <c r="U104" s="10"/>
      <c r="V104" s="160"/>
      <c r="W104" s="161"/>
      <c r="X104" s="162" t="str">
        <f t="shared" ref="X104:X118" si="50">IF(V104="","",W104/V104*100)</f>
        <v/>
      </c>
      <c r="Y104" s="10"/>
      <c r="Z104" s="10"/>
    </row>
    <row r="105" spans="1:29" ht="18" hidden="1" customHeight="1">
      <c r="A105" s="339"/>
      <c r="B105" s="28" t="s">
        <v>241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10"/>
      <c r="Q105" s="12"/>
      <c r="R105" s="13"/>
      <c r="S105" s="43" t="str">
        <f t="shared" si="49"/>
        <v/>
      </c>
      <c r="T105" s="17"/>
      <c r="U105" s="10"/>
      <c r="V105" s="160"/>
      <c r="W105" s="161"/>
      <c r="X105" s="162" t="str">
        <f t="shared" si="50"/>
        <v/>
      </c>
      <c r="Y105" s="10"/>
      <c r="Z105" s="10"/>
    </row>
    <row r="106" spans="1:29" ht="18" hidden="1" customHeight="1">
      <c r="A106" s="339"/>
      <c r="B106" s="28" t="s">
        <v>242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10"/>
      <c r="Q106" s="12"/>
      <c r="R106" s="13"/>
      <c r="S106" s="43" t="str">
        <f t="shared" si="49"/>
        <v/>
      </c>
      <c r="T106" s="17"/>
      <c r="U106" s="10"/>
      <c r="V106" s="160"/>
      <c r="W106" s="161"/>
      <c r="X106" s="162" t="str">
        <f t="shared" si="50"/>
        <v/>
      </c>
      <c r="Y106" s="10"/>
      <c r="Z106" s="10"/>
    </row>
    <row r="107" spans="1:29" ht="18" hidden="1" customHeight="1">
      <c r="A107" s="339"/>
      <c r="B107" s="28" t="s">
        <v>243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0"/>
      <c r="Q107" s="12"/>
      <c r="R107" s="13"/>
      <c r="S107" s="43" t="str">
        <f t="shared" si="49"/>
        <v/>
      </c>
      <c r="T107" s="17"/>
      <c r="U107" s="10"/>
      <c r="V107" s="160"/>
      <c r="W107" s="161"/>
      <c r="X107" s="162" t="str">
        <f t="shared" si="50"/>
        <v/>
      </c>
      <c r="Y107" s="10"/>
      <c r="Z107" s="10"/>
    </row>
    <row r="108" spans="1:29" ht="18" hidden="1" customHeight="1">
      <c r="A108" s="339"/>
      <c r="B108" s="28" t="s">
        <v>244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0"/>
      <c r="Q108" s="12"/>
      <c r="R108" s="13"/>
      <c r="S108" s="43" t="str">
        <f t="shared" si="49"/>
        <v/>
      </c>
      <c r="T108" s="17"/>
      <c r="U108" s="10"/>
      <c r="V108" s="160"/>
      <c r="W108" s="161"/>
      <c r="X108" s="162" t="str">
        <f t="shared" si="50"/>
        <v/>
      </c>
      <c r="Y108" s="10"/>
      <c r="Z108" s="10"/>
    </row>
    <row r="109" spans="1:29" ht="18" hidden="1" customHeight="1">
      <c r="A109" s="339"/>
      <c r="B109" s="28" t="s">
        <v>245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0"/>
      <c r="Q109" s="12"/>
      <c r="R109" s="13"/>
      <c r="S109" s="43" t="str">
        <f t="shared" si="49"/>
        <v/>
      </c>
      <c r="T109" s="17"/>
      <c r="U109" s="10"/>
      <c r="V109" s="160"/>
      <c r="W109" s="161"/>
      <c r="X109" s="162" t="str">
        <f t="shared" si="50"/>
        <v/>
      </c>
      <c r="Y109" s="10"/>
      <c r="Z109" s="10"/>
    </row>
    <row r="110" spans="1:29" ht="18" hidden="1" customHeight="1">
      <c r="A110" s="339"/>
      <c r="B110" s="28" t="s">
        <v>246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0"/>
      <c r="Q110" s="12"/>
      <c r="R110" s="13"/>
      <c r="S110" s="43" t="str">
        <f t="shared" si="49"/>
        <v/>
      </c>
      <c r="T110" s="17"/>
      <c r="U110" s="10"/>
      <c r="V110" s="160"/>
      <c r="W110" s="161"/>
      <c r="X110" s="162" t="str">
        <f t="shared" si="50"/>
        <v/>
      </c>
      <c r="Y110" s="10"/>
      <c r="Z110" s="10"/>
    </row>
    <row r="111" spans="1:29" ht="18" hidden="1" customHeight="1">
      <c r="A111" s="339"/>
      <c r="B111" s="28" t="s">
        <v>247</v>
      </c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0"/>
      <c r="Q111" s="12"/>
      <c r="R111" s="13"/>
      <c r="S111" s="43" t="str">
        <f t="shared" si="49"/>
        <v/>
      </c>
      <c r="T111" s="17"/>
      <c r="U111" s="10"/>
      <c r="V111" s="160"/>
      <c r="W111" s="161"/>
      <c r="X111" s="162" t="str">
        <f t="shared" si="50"/>
        <v/>
      </c>
      <c r="Y111" s="10"/>
      <c r="Z111" s="10"/>
    </row>
    <row r="112" spans="1:29" ht="18" hidden="1" customHeight="1">
      <c r="A112" s="339"/>
      <c r="B112" s="28" t="s">
        <v>248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0"/>
      <c r="Q112" s="12"/>
      <c r="R112" s="13"/>
      <c r="S112" s="43"/>
      <c r="T112" s="17"/>
      <c r="U112" s="10"/>
      <c r="V112" s="160"/>
      <c r="W112" s="161"/>
      <c r="X112" s="162"/>
      <c r="Y112" s="10"/>
      <c r="Z112" s="10"/>
    </row>
    <row r="113" spans="1:29" ht="18" hidden="1" customHeight="1">
      <c r="A113" s="339"/>
      <c r="B113" s="28" t="s">
        <v>249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0"/>
      <c r="Q113" s="12"/>
      <c r="R113" s="13"/>
      <c r="S113" s="43"/>
      <c r="T113" s="17"/>
      <c r="U113" s="10"/>
      <c r="V113" s="160"/>
      <c r="W113" s="161"/>
      <c r="X113" s="162"/>
      <c r="Y113" s="10"/>
      <c r="Z113" s="10"/>
    </row>
    <row r="114" spans="1:29" ht="18" hidden="1" customHeight="1">
      <c r="A114" s="339"/>
      <c r="B114" s="28" t="s">
        <v>309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0"/>
      <c r="Q114" s="12"/>
      <c r="R114" s="13"/>
      <c r="S114" s="43"/>
      <c r="T114" s="17"/>
      <c r="U114" s="10"/>
      <c r="V114" s="160"/>
      <c r="W114" s="161"/>
      <c r="X114" s="162"/>
      <c r="Y114" s="10"/>
      <c r="Z114" s="10"/>
    </row>
    <row r="115" spans="1:29" ht="18" hidden="1" customHeight="1">
      <c r="A115" s="339"/>
      <c r="B115" s="28" t="s">
        <v>310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0"/>
      <c r="Q115" s="12"/>
      <c r="R115" s="13"/>
      <c r="S115" s="43"/>
      <c r="T115" s="17"/>
      <c r="U115" s="10"/>
      <c r="V115" s="160"/>
      <c r="W115" s="161"/>
      <c r="X115" s="162"/>
      <c r="Y115" s="10"/>
      <c r="Z115" s="10"/>
    </row>
    <row r="116" spans="1:29" ht="18" hidden="1" customHeight="1">
      <c r="A116" s="339"/>
      <c r="B116" s="28" t="s">
        <v>311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0"/>
      <c r="Q116" s="12"/>
      <c r="R116" s="13"/>
      <c r="S116" s="43"/>
      <c r="T116" s="17"/>
      <c r="U116" s="10"/>
      <c r="V116" s="160"/>
      <c r="W116" s="161"/>
      <c r="X116" s="162"/>
      <c r="Y116" s="10"/>
      <c r="Z116" s="10"/>
    </row>
    <row r="117" spans="1:29" ht="18" hidden="1" customHeight="1">
      <c r="A117" s="339"/>
      <c r="B117" s="28" t="s">
        <v>312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0"/>
      <c r="Q117" s="12"/>
      <c r="R117" s="13"/>
      <c r="S117" s="43" t="str">
        <f t="shared" si="49"/>
        <v/>
      </c>
      <c r="T117" s="17"/>
      <c r="U117" s="10"/>
      <c r="V117" s="160"/>
      <c r="W117" s="161"/>
      <c r="X117" s="162" t="str">
        <f t="shared" si="50"/>
        <v/>
      </c>
      <c r="Y117" s="10"/>
      <c r="Z117" s="10"/>
    </row>
    <row r="118" spans="1:29" ht="18" hidden="1" customHeight="1">
      <c r="A118" s="339"/>
      <c r="B118" s="28" t="s">
        <v>313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0"/>
      <c r="Q118" s="12"/>
      <c r="R118" s="13"/>
      <c r="S118" s="43" t="str">
        <f t="shared" si="49"/>
        <v/>
      </c>
      <c r="T118" s="17"/>
      <c r="U118" s="10"/>
      <c r="V118" s="160"/>
      <c r="W118" s="161"/>
      <c r="X118" s="162" t="str">
        <f t="shared" si="50"/>
        <v/>
      </c>
      <c r="Y118" s="10"/>
      <c r="Z118" s="10"/>
    </row>
    <row r="119" spans="1:29" ht="14.25" hidden="1" thickTop="1" thickBot="1">
      <c r="A119" s="339"/>
      <c r="B119" s="28"/>
      <c r="C119" s="29">
        <f>Plan!B19</f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189"/>
      <c r="AB119" s="48">
        <f>SUM(Q120:Q134)</f>
        <v>0</v>
      </c>
      <c r="AC119" s="48">
        <f>SUM(R120:R134)</f>
        <v>0</v>
      </c>
    </row>
    <row r="120" spans="1:29" ht="18" hidden="1" customHeight="1">
      <c r="A120" s="339"/>
      <c r="B120" s="28" t="s">
        <v>250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  <c r="R120" s="13"/>
      <c r="S120" s="43" t="str">
        <f t="shared" ref="S120:S128" si="51">IF(Q120="","",R120/Q120*100)</f>
        <v/>
      </c>
      <c r="T120" s="17"/>
      <c r="U120" s="10"/>
      <c r="V120" s="160"/>
      <c r="W120" s="161"/>
      <c r="X120" s="162" t="str">
        <f t="shared" ref="X120:X128" si="52">IF(V120="","",W120/V120*100)</f>
        <v/>
      </c>
      <c r="Y120" s="10"/>
      <c r="Z120" s="10"/>
    </row>
    <row r="121" spans="1:29" ht="18" hidden="1" customHeight="1">
      <c r="A121" s="339"/>
      <c r="B121" s="28" t="s">
        <v>251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10"/>
      <c r="Q121" s="12"/>
      <c r="R121" s="13"/>
      <c r="S121" s="43" t="str">
        <f t="shared" si="51"/>
        <v/>
      </c>
      <c r="T121" s="17"/>
      <c r="U121" s="10"/>
      <c r="V121" s="160"/>
      <c r="W121" s="161"/>
      <c r="X121" s="162" t="str">
        <f t="shared" si="52"/>
        <v/>
      </c>
      <c r="Y121" s="10"/>
      <c r="Z121" s="10"/>
    </row>
    <row r="122" spans="1:29" ht="18" hidden="1" customHeight="1">
      <c r="A122" s="339"/>
      <c r="B122" s="28" t="s">
        <v>252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10"/>
      <c r="Q122" s="12"/>
      <c r="R122" s="13"/>
      <c r="S122" s="43" t="str">
        <f t="shared" si="51"/>
        <v/>
      </c>
      <c r="T122" s="17"/>
      <c r="U122" s="10"/>
      <c r="V122" s="160"/>
      <c r="W122" s="161"/>
      <c r="X122" s="162" t="str">
        <f t="shared" si="52"/>
        <v/>
      </c>
      <c r="Y122" s="10"/>
      <c r="Z122" s="10"/>
    </row>
    <row r="123" spans="1:29" ht="18" hidden="1" customHeight="1">
      <c r="A123" s="339"/>
      <c r="B123" s="28" t="s">
        <v>253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0"/>
      <c r="Q123" s="12"/>
      <c r="R123" s="13"/>
      <c r="S123" s="43" t="str">
        <f t="shared" si="51"/>
        <v/>
      </c>
      <c r="T123" s="17"/>
      <c r="U123" s="10"/>
      <c r="V123" s="160"/>
      <c r="W123" s="161"/>
      <c r="X123" s="162" t="str">
        <f t="shared" si="52"/>
        <v/>
      </c>
      <c r="Y123" s="10"/>
      <c r="Z123" s="10"/>
    </row>
    <row r="124" spans="1:29" ht="18" hidden="1" customHeight="1">
      <c r="A124" s="339"/>
      <c r="B124" s="28" t="s">
        <v>254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0"/>
      <c r="Q124" s="12"/>
      <c r="R124" s="13"/>
      <c r="S124" s="43" t="str">
        <f t="shared" si="51"/>
        <v/>
      </c>
      <c r="T124" s="17"/>
      <c r="U124" s="10"/>
      <c r="V124" s="160"/>
      <c r="W124" s="161"/>
      <c r="X124" s="162" t="str">
        <f t="shared" si="52"/>
        <v/>
      </c>
      <c r="Y124" s="10"/>
      <c r="Z124" s="10"/>
    </row>
    <row r="125" spans="1:29" ht="18" hidden="1" customHeight="1">
      <c r="A125" s="339"/>
      <c r="B125" s="28" t="s">
        <v>255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0"/>
      <c r="Q125" s="12"/>
      <c r="R125" s="13"/>
      <c r="S125" s="43" t="str">
        <f t="shared" si="51"/>
        <v/>
      </c>
      <c r="T125" s="17"/>
      <c r="U125" s="10"/>
      <c r="V125" s="160"/>
      <c r="W125" s="161"/>
      <c r="X125" s="162" t="str">
        <f t="shared" si="52"/>
        <v/>
      </c>
      <c r="Y125" s="10"/>
      <c r="Z125" s="10"/>
    </row>
    <row r="126" spans="1:29" ht="18" hidden="1" customHeight="1">
      <c r="A126" s="339"/>
      <c r="B126" s="28" t="s">
        <v>256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0"/>
      <c r="Q126" s="12"/>
      <c r="R126" s="13"/>
      <c r="S126" s="43" t="str">
        <f t="shared" si="51"/>
        <v/>
      </c>
      <c r="T126" s="17"/>
      <c r="U126" s="10"/>
      <c r="V126" s="160"/>
      <c r="W126" s="161"/>
      <c r="X126" s="162" t="str">
        <f t="shared" si="52"/>
        <v/>
      </c>
      <c r="Y126" s="10"/>
      <c r="Z126" s="10"/>
    </row>
    <row r="127" spans="1:29" ht="18" hidden="1" customHeight="1">
      <c r="A127" s="339"/>
      <c r="B127" s="28" t="s">
        <v>257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0"/>
      <c r="Q127" s="12"/>
      <c r="R127" s="13"/>
      <c r="S127" s="43" t="str">
        <f t="shared" si="51"/>
        <v/>
      </c>
      <c r="T127" s="17"/>
      <c r="U127" s="10"/>
      <c r="V127" s="160"/>
      <c r="W127" s="161"/>
      <c r="X127" s="162" t="str">
        <f t="shared" si="52"/>
        <v/>
      </c>
      <c r="Y127" s="10"/>
      <c r="Z127" s="10"/>
    </row>
    <row r="128" spans="1:29" ht="18" hidden="1" customHeight="1">
      <c r="A128" s="339"/>
      <c r="B128" s="28" t="s">
        <v>258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0"/>
      <c r="Q128" s="12"/>
      <c r="R128" s="13"/>
      <c r="S128" s="43" t="str">
        <f t="shared" si="51"/>
        <v/>
      </c>
      <c r="T128" s="17"/>
      <c r="U128" s="10"/>
      <c r="V128" s="160"/>
      <c r="W128" s="161"/>
      <c r="X128" s="162" t="str">
        <f t="shared" si="52"/>
        <v/>
      </c>
      <c r="Y128" s="10"/>
      <c r="Z128" s="10"/>
    </row>
    <row r="129" spans="1:29" ht="18" hidden="1" customHeight="1">
      <c r="A129" s="339"/>
      <c r="B129" s="28" t="s">
        <v>259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0"/>
      <c r="Q129" s="12"/>
      <c r="R129" s="13"/>
      <c r="S129" s="43"/>
      <c r="T129" s="17"/>
      <c r="U129" s="10"/>
      <c r="V129" s="160"/>
      <c r="W129" s="161"/>
      <c r="X129" s="162"/>
      <c r="Y129" s="10"/>
      <c r="Z129" s="10"/>
    </row>
    <row r="130" spans="1:29" ht="18" hidden="1" customHeight="1">
      <c r="A130" s="339"/>
      <c r="B130" s="28" t="s">
        <v>304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0"/>
      <c r="Q130" s="12"/>
      <c r="R130" s="13"/>
      <c r="S130" s="43"/>
      <c r="T130" s="17"/>
      <c r="U130" s="10"/>
      <c r="V130" s="160"/>
      <c r="W130" s="161"/>
      <c r="X130" s="162"/>
      <c r="Y130" s="10"/>
      <c r="Z130" s="10"/>
    </row>
    <row r="131" spans="1:29" ht="18" hidden="1" customHeight="1">
      <c r="A131" s="339"/>
      <c r="B131" s="28" t="s">
        <v>305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0"/>
      <c r="Q131" s="12"/>
      <c r="R131" s="13"/>
      <c r="S131" s="43"/>
      <c r="T131" s="17"/>
      <c r="U131" s="10"/>
      <c r="V131" s="160"/>
      <c r="W131" s="161"/>
      <c r="X131" s="162"/>
      <c r="Y131" s="10"/>
      <c r="Z131" s="10"/>
    </row>
    <row r="132" spans="1:29" ht="18" hidden="1" customHeight="1">
      <c r="A132" s="339"/>
      <c r="B132" s="28" t="s">
        <v>306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0"/>
      <c r="Q132" s="12"/>
      <c r="R132" s="13"/>
      <c r="S132" s="43"/>
      <c r="T132" s="17"/>
      <c r="U132" s="10"/>
      <c r="V132" s="160"/>
      <c r="W132" s="161"/>
      <c r="X132" s="162"/>
      <c r="Y132" s="10"/>
      <c r="Z132" s="10"/>
    </row>
    <row r="133" spans="1:29" ht="18" hidden="1" customHeight="1">
      <c r="A133" s="339"/>
      <c r="B133" s="28" t="s">
        <v>307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0"/>
      <c r="Q133" s="12"/>
      <c r="R133" s="13"/>
      <c r="S133" s="43"/>
      <c r="T133" s="17"/>
      <c r="U133" s="10"/>
      <c r="V133" s="160"/>
      <c r="W133" s="161"/>
      <c r="X133" s="162"/>
      <c r="Y133" s="10"/>
      <c r="Z133" s="10"/>
    </row>
    <row r="134" spans="1:29" ht="18" hidden="1" customHeight="1">
      <c r="A134" s="339"/>
      <c r="B134" s="28" t="s">
        <v>308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0"/>
      <c r="Q134" s="12"/>
      <c r="R134" s="13"/>
      <c r="S134" s="43"/>
      <c r="T134" s="17"/>
      <c r="U134" s="10"/>
      <c r="V134" s="160"/>
      <c r="W134" s="161"/>
      <c r="X134" s="162"/>
      <c r="Y134" s="10"/>
      <c r="Z134" s="10"/>
    </row>
    <row r="135" spans="1:29" ht="18" hidden="1" customHeight="1">
      <c r="A135" s="339"/>
      <c r="B135" s="28"/>
      <c r="C135" s="29">
        <f>Plan!B200</f>
        <v>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189"/>
      <c r="AB135" s="48">
        <f>SUM(Q136:Q145)</f>
        <v>0</v>
      </c>
      <c r="AC135" s="48">
        <f>SUM(R136:R145)</f>
        <v>0</v>
      </c>
    </row>
    <row r="136" spans="1:29" ht="14.25" hidden="1" thickTop="1" thickBot="1">
      <c r="A136" s="339"/>
      <c r="B136" s="28" t="s">
        <v>260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  <c r="Q136" s="11"/>
      <c r="R136" s="27"/>
      <c r="S136" s="43" t="str">
        <f t="shared" ref="S136:S145" si="53">IF(Q136="","",R136/Q136*100)</f>
        <v/>
      </c>
      <c r="T136" s="11"/>
      <c r="U136" s="11"/>
      <c r="V136" s="11"/>
      <c r="W136" s="27"/>
      <c r="X136" s="43" t="str">
        <f t="shared" ref="X136:X145" si="54">IF(V136="","",W136/V136*100)</f>
        <v/>
      </c>
      <c r="Y136" s="11"/>
      <c r="Z136" s="11"/>
      <c r="AB136" s="49"/>
      <c r="AC136" s="49"/>
    </row>
    <row r="137" spans="1:29" ht="18" hidden="1" customHeight="1">
      <c r="A137" s="339"/>
      <c r="B137" s="28" t="s">
        <v>261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  <c r="Q137" s="11"/>
      <c r="R137" s="27"/>
      <c r="S137" s="43" t="str">
        <f t="shared" si="53"/>
        <v/>
      </c>
      <c r="T137" s="11"/>
      <c r="U137" s="11"/>
      <c r="V137" s="11"/>
      <c r="W137" s="27"/>
      <c r="X137" s="43" t="str">
        <f t="shared" si="54"/>
        <v/>
      </c>
      <c r="Y137" s="11"/>
      <c r="Z137" s="11"/>
      <c r="AB137" s="49"/>
      <c r="AC137" s="49"/>
    </row>
    <row r="138" spans="1:29" ht="18" hidden="1" customHeight="1">
      <c r="A138" s="339"/>
      <c r="B138" s="28" t="s">
        <v>262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  <c r="Q138" s="11"/>
      <c r="R138" s="27"/>
      <c r="S138" s="43" t="str">
        <f t="shared" si="53"/>
        <v/>
      </c>
      <c r="T138" s="11"/>
      <c r="U138" s="11"/>
      <c r="V138" s="11"/>
      <c r="W138" s="27"/>
      <c r="X138" s="43" t="str">
        <f t="shared" si="54"/>
        <v/>
      </c>
      <c r="Y138" s="11"/>
      <c r="Z138" s="11"/>
      <c r="AB138" s="49"/>
      <c r="AC138" s="49"/>
    </row>
    <row r="139" spans="1:29" ht="18" hidden="1" customHeight="1">
      <c r="A139" s="339"/>
      <c r="B139" s="28" t="s">
        <v>263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  <c r="Q139" s="11"/>
      <c r="R139" s="27"/>
      <c r="S139" s="43" t="str">
        <f t="shared" si="53"/>
        <v/>
      </c>
      <c r="T139" s="11"/>
      <c r="U139" s="11"/>
      <c r="V139" s="11"/>
      <c r="W139" s="27"/>
      <c r="X139" s="43" t="str">
        <f t="shared" si="54"/>
        <v/>
      </c>
      <c r="Y139" s="11"/>
      <c r="Z139" s="11"/>
      <c r="AB139" s="49"/>
      <c r="AC139" s="49"/>
    </row>
    <row r="140" spans="1:29" ht="18" hidden="1" customHeight="1">
      <c r="A140" s="339"/>
      <c r="B140" s="28" t="s">
        <v>264</v>
      </c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11"/>
      <c r="Q140" s="11"/>
      <c r="R140" s="27"/>
      <c r="S140" s="43" t="str">
        <f t="shared" si="53"/>
        <v/>
      </c>
      <c r="T140" s="11"/>
      <c r="U140" s="11"/>
      <c r="V140" s="11"/>
      <c r="W140" s="27"/>
      <c r="X140" s="43" t="str">
        <f t="shared" si="54"/>
        <v/>
      </c>
      <c r="Y140" s="11"/>
      <c r="Z140" s="11"/>
      <c r="AB140" s="49"/>
      <c r="AC140" s="49"/>
    </row>
    <row r="141" spans="1:29" ht="18" hidden="1" customHeight="1">
      <c r="A141" s="339"/>
      <c r="B141" s="28" t="s">
        <v>265</v>
      </c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11"/>
      <c r="Q141" s="11"/>
      <c r="R141" s="27"/>
      <c r="S141" s="43" t="str">
        <f t="shared" si="53"/>
        <v/>
      </c>
      <c r="T141" s="11"/>
      <c r="U141" s="11"/>
      <c r="V141" s="11"/>
      <c r="W141" s="27"/>
      <c r="X141" s="43" t="str">
        <f t="shared" si="54"/>
        <v/>
      </c>
      <c r="Y141" s="11"/>
      <c r="Z141" s="11"/>
      <c r="AB141" s="49"/>
      <c r="AC141" s="49"/>
    </row>
    <row r="142" spans="1:29" ht="18" hidden="1" customHeight="1">
      <c r="A142" s="339"/>
      <c r="B142" s="28" t="s">
        <v>266</v>
      </c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11"/>
      <c r="Q142" s="11"/>
      <c r="R142" s="27"/>
      <c r="S142" s="43" t="str">
        <f t="shared" si="53"/>
        <v/>
      </c>
      <c r="T142" s="11"/>
      <c r="U142" s="11"/>
      <c r="V142" s="11"/>
      <c r="W142" s="27"/>
      <c r="X142" s="43" t="str">
        <f t="shared" si="54"/>
        <v/>
      </c>
      <c r="Y142" s="11"/>
      <c r="Z142" s="11"/>
      <c r="AB142" s="49"/>
      <c r="AC142" s="49"/>
    </row>
    <row r="143" spans="1:29" ht="18" hidden="1" customHeight="1">
      <c r="A143" s="339"/>
      <c r="B143" s="28" t="s">
        <v>267</v>
      </c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11"/>
      <c r="Q143" s="11"/>
      <c r="R143" s="27"/>
      <c r="S143" s="43" t="str">
        <f t="shared" si="53"/>
        <v/>
      </c>
      <c r="T143" s="11"/>
      <c r="U143" s="11"/>
      <c r="V143" s="11"/>
      <c r="W143" s="27"/>
      <c r="X143" s="43" t="str">
        <f t="shared" si="54"/>
        <v/>
      </c>
      <c r="Y143" s="11"/>
      <c r="Z143" s="11"/>
      <c r="AB143" s="49"/>
      <c r="AC143" s="49"/>
    </row>
    <row r="144" spans="1:29" ht="18" hidden="1" customHeight="1">
      <c r="A144" s="339"/>
      <c r="B144" s="28" t="s">
        <v>268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11"/>
      <c r="Q144" s="11"/>
      <c r="R144" s="27"/>
      <c r="S144" s="43" t="str">
        <f t="shared" si="53"/>
        <v/>
      </c>
      <c r="T144" s="11"/>
      <c r="U144" s="11"/>
      <c r="V144" s="11"/>
      <c r="W144" s="27"/>
      <c r="X144" s="43" t="str">
        <f t="shared" si="54"/>
        <v/>
      </c>
      <c r="Y144" s="11"/>
      <c r="Z144" s="11"/>
      <c r="AB144" s="49"/>
      <c r="AC144" s="49"/>
    </row>
    <row r="145" spans="1:29" ht="18" hidden="1" customHeight="1">
      <c r="A145" s="339"/>
      <c r="B145" s="28" t="s">
        <v>269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2"/>
      <c r="R145" s="13"/>
      <c r="S145" s="43" t="str">
        <f t="shared" si="53"/>
        <v/>
      </c>
      <c r="T145" s="17"/>
      <c r="U145" s="10"/>
      <c r="V145" s="15"/>
      <c r="W145" s="16"/>
      <c r="X145" s="43" t="str">
        <f t="shared" si="54"/>
        <v/>
      </c>
      <c r="Y145" s="10"/>
      <c r="Z145" s="10"/>
    </row>
    <row r="146" spans="1:29" ht="33" customHeight="1" thickTop="1" thickBot="1">
      <c r="A146" s="334" t="str">
        <f>Plan!B20</f>
        <v>Stratejik Amaç 3. Hizmetlerimizin Kalitesini Yükseltmek</v>
      </c>
      <c r="B146" s="32"/>
      <c r="C146" s="33" t="str">
        <f>Plan!B21</f>
        <v>Hedef 3.1. Üyelerimizin komite ve sektörel bazda, nitelikli biçimde, bir araya gelmeleri sağlanacaktır.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187"/>
      <c r="AB146" s="180">
        <f>SUM(Q147:Q151)</f>
        <v>0</v>
      </c>
      <c r="AC146" s="180">
        <f>SUM(R147:R151)</f>
        <v>0</v>
      </c>
    </row>
    <row r="147" spans="1:29" ht="27" thickTop="1" thickBot="1">
      <c r="A147" s="335"/>
      <c r="B147" s="32" t="s">
        <v>137</v>
      </c>
      <c r="C147" s="34" t="s">
        <v>626</v>
      </c>
      <c r="D147" s="34"/>
      <c r="E147" s="175"/>
      <c r="F147" s="175"/>
      <c r="G147" s="175"/>
      <c r="H147" s="34"/>
      <c r="I147" s="34"/>
      <c r="J147" s="34"/>
      <c r="K147" s="34"/>
      <c r="L147" s="34"/>
      <c r="M147" s="34"/>
      <c r="N147" s="34"/>
      <c r="O147" s="34"/>
      <c r="P147" s="11" t="s">
        <v>484</v>
      </c>
      <c r="Q147" s="11"/>
      <c r="R147" s="27"/>
      <c r="S147" s="43" t="str">
        <f t="shared" ref="S147:S151" si="55">IF(Q147="","",R147/Q147*100)</f>
        <v/>
      </c>
      <c r="T147" s="11"/>
      <c r="U147" s="11" t="s">
        <v>658</v>
      </c>
      <c r="V147" s="163">
        <v>1</v>
      </c>
      <c r="W147" s="164"/>
      <c r="X147" s="162">
        <f t="shared" ref="X147:X151" si="56">IF(V147="","",W147/V147*100)</f>
        <v>0</v>
      </c>
      <c r="Y147" s="11"/>
      <c r="Z147" s="10" t="s">
        <v>562</v>
      </c>
      <c r="AA147" s="23"/>
      <c r="AB147" s="49"/>
      <c r="AC147" s="49"/>
    </row>
    <row r="148" spans="1:29" ht="18" customHeight="1" thickTop="1" thickBot="1">
      <c r="A148" s="335"/>
      <c r="B148" s="32" t="s">
        <v>138</v>
      </c>
      <c r="C148" s="34" t="s">
        <v>627</v>
      </c>
      <c r="D148" s="34"/>
      <c r="E148" s="34"/>
      <c r="F148" s="34"/>
      <c r="G148" s="175"/>
      <c r="H148" s="175"/>
      <c r="I148" s="175"/>
      <c r="J148" s="34"/>
      <c r="K148" s="34"/>
      <c r="L148" s="34"/>
      <c r="M148" s="34"/>
      <c r="N148" s="34"/>
      <c r="O148" s="34"/>
      <c r="P148" s="11" t="s">
        <v>484</v>
      </c>
      <c r="Q148" s="11"/>
      <c r="R148" s="27"/>
      <c r="S148" s="43" t="str">
        <f t="shared" si="55"/>
        <v/>
      </c>
      <c r="T148" s="11"/>
      <c r="U148" s="11" t="s">
        <v>658</v>
      </c>
      <c r="V148" s="163">
        <v>1</v>
      </c>
      <c r="W148" s="164"/>
      <c r="X148" s="162">
        <f t="shared" si="56"/>
        <v>0</v>
      </c>
      <c r="Y148" s="11"/>
      <c r="Z148" s="10" t="s">
        <v>562</v>
      </c>
      <c r="AA148" s="23"/>
      <c r="AB148" s="49"/>
      <c r="AC148" s="49"/>
    </row>
    <row r="149" spans="1:29" ht="27" thickTop="1" thickBot="1">
      <c r="A149" s="335"/>
      <c r="B149" s="32" t="s">
        <v>139</v>
      </c>
      <c r="C149" s="34" t="s">
        <v>657</v>
      </c>
      <c r="D149" s="34"/>
      <c r="E149" s="34"/>
      <c r="F149" s="175"/>
      <c r="G149" s="175"/>
      <c r="H149" s="175"/>
      <c r="I149" s="175"/>
      <c r="J149" s="175"/>
      <c r="K149" s="34"/>
      <c r="L149" s="34"/>
      <c r="M149" s="34"/>
      <c r="N149" s="34"/>
      <c r="O149" s="34"/>
      <c r="P149" s="11" t="s">
        <v>484</v>
      </c>
      <c r="Q149" s="11"/>
      <c r="R149" s="27"/>
      <c r="S149" s="43" t="str">
        <f t="shared" si="55"/>
        <v/>
      </c>
      <c r="T149" s="11"/>
      <c r="U149" s="11" t="s">
        <v>649</v>
      </c>
      <c r="V149" s="163">
        <v>5</v>
      </c>
      <c r="W149" s="164"/>
      <c r="X149" s="162">
        <f t="shared" si="56"/>
        <v>0</v>
      </c>
      <c r="Y149" s="11"/>
      <c r="Z149" s="10" t="s">
        <v>562</v>
      </c>
      <c r="AA149" s="23"/>
      <c r="AB149" s="49"/>
      <c r="AC149" s="49"/>
    </row>
    <row r="150" spans="1:29" ht="27" thickTop="1" thickBot="1">
      <c r="A150" s="335"/>
      <c r="B150" s="32" t="s">
        <v>140</v>
      </c>
      <c r="C150" s="34" t="s">
        <v>500</v>
      </c>
      <c r="D150" s="175"/>
      <c r="E150" s="175"/>
      <c r="F150" s="175"/>
      <c r="G150" s="34"/>
      <c r="H150" s="34"/>
      <c r="I150" s="34"/>
      <c r="J150" s="34"/>
      <c r="K150" s="34"/>
      <c r="L150" s="34"/>
      <c r="M150" s="34"/>
      <c r="N150" s="34"/>
      <c r="O150" s="34"/>
      <c r="P150" s="11" t="s">
        <v>484</v>
      </c>
      <c r="Q150" s="11"/>
      <c r="R150" s="27"/>
      <c r="S150" s="43" t="str">
        <f t="shared" si="55"/>
        <v/>
      </c>
      <c r="T150" s="11"/>
      <c r="U150" s="11" t="s">
        <v>649</v>
      </c>
      <c r="V150" s="163">
        <v>2</v>
      </c>
      <c r="W150" s="164"/>
      <c r="X150" s="162">
        <f t="shared" si="56"/>
        <v>0</v>
      </c>
      <c r="Y150" s="11"/>
      <c r="Z150" s="10" t="s">
        <v>562</v>
      </c>
      <c r="AA150" s="23"/>
      <c r="AB150" s="49"/>
      <c r="AC150" s="49"/>
    </row>
    <row r="151" spans="1:29" ht="18" customHeight="1" thickTop="1" thickBot="1">
      <c r="A151" s="335"/>
      <c r="B151" s="32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11"/>
      <c r="Q151" s="11"/>
      <c r="R151" s="27"/>
      <c r="S151" s="43" t="str">
        <f t="shared" si="55"/>
        <v/>
      </c>
      <c r="T151" s="11"/>
      <c r="U151" s="11"/>
      <c r="V151" s="163"/>
      <c r="W151" s="164"/>
      <c r="X151" s="162" t="str">
        <f t="shared" si="56"/>
        <v/>
      </c>
      <c r="Y151" s="11"/>
      <c r="Z151" s="11"/>
      <c r="AA151" s="23"/>
      <c r="AB151" s="49"/>
      <c r="AC151" s="49"/>
    </row>
    <row r="152" spans="1:29" ht="14.25" thickTop="1" thickBot="1">
      <c r="A152" s="335"/>
      <c r="B152" s="35"/>
      <c r="C152" s="33" t="str">
        <f>Plan!B22</f>
        <v>Hedef 3.2. Üyelerimize, ihtiyaçları doğrultusunda, bilgi ve danışmanlık desteği verilecektir.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187"/>
      <c r="AB152" s="180">
        <f>SUM(Q153:Q156)</f>
        <v>1500</v>
      </c>
      <c r="AC152" s="180">
        <f>SUM(R153:R156)</f>
        <v>0</v>
      </c>
    </row>
    <row r="153" spans="1:29" ht="27" thickTop="1" thickBot="1">
      <c r="A153" s="335"/>
      <c r="B153" s="35" t="s">
        <v>81</v>
      </c>
      <c r="C153" s="10" t="s">
        <v>503</v>
      </c>
      <c r="D153" s="10"/>
      <c r="E153" s="10"/>
      <c r="F153" s="10"/>
      <c r="G153" s="10"/>
      <c r="H153" s="10"/>
      <c r="I153" s="175"/>
      <c r="J153" s="175"/>
      <c r="K153" s="175"/>
      <c r="L153" s="175"/>
      <c r="M153" s="175"/>
      <c r="N153" s="175"/>
      <c r="O153" s="175"/>
      <c r="P153" s="10" t="s">
        <v>397</v>
      </c>
      <c r="Q153" s="12"/>
      <c r="R153" s="13"/>
      <c r="S153" s="43" t="str">
        <f t="shared" ref="S153" si="57">IF(Q153="","",R153/Q153*100)</f>
        <v/>
      </c>
      <c r="T153" s="17"/>
      <c r="U153" s="10" t="s">
        <v>505</v>
      </c>
      <c r="V153" s="160">
        <v>1</v>
      </c>
      <c r="W153" s="161"/>
      <c r="X153" s="162">
        <f t="shared" ref="X153" si="58">IF(V153="","",W153/V153*100)</f>
        <v>0</v>
      </c>
      <c r="Y153" s="10"/>
      <c r="Z153" s="11" t="s">
        <v>564</v>
      </c>
    </row>
    <row r="154" spans="1:29" ht="24.75" customHeight="1" thickTop="1" thickBot="1">
      <c r="A154" s="335"/>
      <c r="B154" s="35" t="s">
        <v>82</v>
      </c>
      <c r="C154" s="10" t="s">
        <v>650</v>
      </c>
      <c r="D154" s="10"/>
      <c r="E154" s="10"/>
      <c r="F154" s="175"/>
      <c r="G154" s="10"/>
      <c r="H154" s="10"/>
      <c r="I154" s="175"/>
      <c r="J154" s="10"/>
      <c r="K154" s="10"/>
      <c r="L154" s="175"/>
      <c r="M154" s="10"/>
      <c r="N154" s="10"/>
      <c r="O154" s="10"/>
      <c r="P154" s="10" t="s">
        <v>397</v>
      </c>
      <c r="Q154" s="12">
        <v>1500</v>
      </c>
      <c r="R154" s="13"/>
      <c r="S154" s="43">
        <f t="shared" ref="S154:S156" si="59">IF(Q154="","",R154/Q154*100)</f>
        <v>0</v>
      </c>
      <c r="T154" s="17" t="s">
        <v>537</v>
      </c>
      <c r="U154" s="10" t="s">
        <v>659</v>
      </c>
      <c r="V154" s="160">
        <v>3</v>
      </c>
      <c r="W154" s="161"/>
      <c r="X154" s="162">
        <f t="shared" ref="X154:X156" si="60">IF(V154="","",W154/V154*100)</f>
        <v>0</v>
      </c>
      <c r="Y154" s="10"/>
      <c r="Z154" s="11" t="s">
        <v>564</v>
      </c>
    </row>
    <row r="155" spans="1:29" ht="24.75" customHeight="1" thickTop="1" thickBot="1">
      <c r="A155" s="335"/>
      <c r="B155" s="35" t="s">
        <v>83</v>
      </c>
      <c r="C155" s="18" t="s">
        <v>636</v>
      </c>
      <c r="D155" s="18"/>
      <c r="E155" s="18"/>
      <c r="F155" s="18"/>
      <c r="G155" s="175"/>
      <c r="H155" s="18"/>
      <c r="I155" s="18"/>
      <c r="J155" s="18"/>
      <c r="K155" s="18"/>
      <c r="L155" s="18"/>
      <c r="M155" s="18"/>
      <c r="N155" s="18"/>
      <c r="O155" s="18"/>
      <c r="P155" s="10" t="s">
        <v>499</v>
      </c>
      <c r="Q155" s="12"/>
      <c r="R155" s="13"/>
      <c r="S155" s="43"/>
      <c r="T155" s="17"/>
      <c r="U155" s="10" t="s">
        <v>659</v>
      </c>
      <c r="V155" s="160">
        <v>1</v>
      </c>
      <c r="W155" s="161"/>
      <c r="X155" s="162"/>
      <c r="Y155" s="10"/>
      <c r="Z155" s="11" t="s">
        <v>564</v>
      </c>
    </row>
    <row r="156" spans="1:29" ht="16.5" thickTop="1" thickBot="1">
      <c r="A156" s="335"/>
      <c r="B156" s="35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0"/>
      <c r="Q156" s="36"/>
      <c r="R156" s="13"/>
      <c r="S156" s="43" t="str">
        <f t="shared" si="59"/>
        <v/>
      </c>
      <c r="T156" s="17"/>
      <c r="U156" s="10"/>
      <c r="V156" s="160"/>
      <c r="W156" s="161"/>
      <c r="X156" s="162" t="str">
        <f t="shared" si="60"/>
        <v/>
      </c>
      <c r="Y156" s="10"/>
      <c r="Z156" s="10"/>
    </row>
    <row r="157" spans="1:29" ht="18" customHeight="1" thickTop="1" thickBot="1">
      <c r="A157" s="335"/>
      <c r="B157" s="35"/>
      <c r="C157" s="33" t="str">
        <f>Plan!B23</f>
        <v>Hedef 3.3. Üyelerimize iş geliştirme desteği sağlanacaktır.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187"/>
      <c r="AB157" s="180">
        <f>SUM(Q158:Q162)</f>
        <v>9500</v>
      </c>
      <c r="AC157" s="180">
        <f>SUM(R158:R162)</f>
        <v>0</v>
      </c>
    </row>
    <row r="158" spans="1:29" ht="27" thickTop="1" thickBot="1">
      <c r="A158" s="335"/>
      <c r="B158" s="35" t="s">
        <v>91</v>
      </c>
      <c r="C158" s="25" t="s">
        <v>688</v>
      </c>
      <c r="D158" s="34"/>
      <c r="E158" s="175"/>
      <c r="F158" s="175"/>
      <c r="G158" s="175"/>
      <c r="H158" s="175"/>
      <c r="I158" s="175"/>
      <c r="J158" s="175"/>
      <c r="K158" s="175"/>
      <c r="L158" s="175"/>
      <c r="M158" s="25"/>
      <c r="N158" s="25"/>
      <c r="O158" s="25"/>
      <c r="P158" s="10" t="s">
        <v>499</v>
      </c>
      <c r="Q158" s="12">
        <v>2000</v>
      </c>
      <c r="R158" s="13"/>
      <c r="S158" s="43">
        <f t="shared" ref="S158" si="61">IF(Q158="","",R158/Q158*100)</f>
        <v>0</v>
      </c>
      <c r="T158" s="17" t="s">
        <v>546</v>
      </c>
      <c r="U158" s="10" t="s">
        <v>520</v>
      </c>
      <c r="V158" s="160">
        <v>6</v>
      </c>
      <c r="W158" s="161"/>
      <c r="X158" s="162">
        <f t="shared" ref="X158" si="62">IF(V158="","",W158/V158*100)</f>
        <v>0</v>
      </c>
      <c r="Y158" s="10"/>
      <c r="Z158" s="11" t="s">
        <v>564</v>
      </c>
    </row>
    <row r="159" spans="1:29" ht="27" thickTop="1" thickBot="1">
      <c r="A159" s="335"/>
      <c r="B159" s="35" t="s">
        <v>92</v>
      </c>
      <c r="C159" s="25" t="s">
        <v>628</v>
      </c>
      <c r="D159" s="25"/>
      <c r="E159" s="25"/>
      <c r="F159" s="25"/>
      <c r="G159" s="175"/>
      <c r="H159" s="25"/>
      <c r="I159" s="25"/>
      <c r="J159" s="25"/>
      <c r="K159" s="25"/>
      <c r="L159" s="25"/>
      <c r="M159" s="25"/>
      <c r="N159" s="25"/>
      <c r="O159" s="25"/>
      <c r="P159" s="10" t="s">
        <v>499</v>
      </c>
      <c r="Q159" s="12">
        <v>500</v>
      </c>
      <c r="R159" s="13"/>
      <c r="S159" s="43">
        <f t="shared" ref="S159:S162" si="63">IF(Q159="","",R159/Q159*100)</f>
        <v>0</v>
      </c>
      <c r="T159" s="17" t="s">
        <v>537</v>
      </c>
      <c r="U159" s="10" t="s">
        <v>691</v>
      </c>
      <c r="V159" s="160">
        <v>1</v>
      </c>
      <c r="W159" s="161"/>
      <c r="X159" s="162">
        <f t="shared" ref="X159:X162" si="64">IF(V159="","",W159/V159*100)</f>
        <v>0</v>
      </c>
      <c r="Y159" s="10"/>
      <c r="Z159" s="11" t="s">
        <v>564</v>
      </c>
    </row>
    <row r="160" spans="1:29" ht="20.25" customHeight="1" thickTop="1" thickBot="1">
      <c r="A160" s="335"/>
      <c r="B160" s="35" t="s">
        <v>93</v>
      </c>
      <c r="C160" s="25" t="s">
        <v>654</v>
      </c>
      <c r="D160" s="25"/>
      <c r="E160" s="25"/>
      <c r="F160" s="25"/>
      <c r="G160" s="25"/>
      <c r="H160" s="25"/>
      <c r="I160" s="175"/>
      <c r="J160" s="25"/>
      <c r="K160" s="25"/>
      <c r="L160" s="25"/>
      <c r="M160" s="25"/>
      <c r="N160" s="25"/>
      <c r="O160" s="25"/>
      <c r="P160" s="10" t="s">
        <v>653</v>
      </c>
      <c r="Q160" s="12">
        <v>4000</v>
      </c>
      <c r="R160" s="13"/>
      <c r="S160" s="43">
        <f t="shared" si="63"/>
        <v>0</v>
      </c>
      <c r="T160" s="17" t="s">
        <v>690</v>
      </c>
      <c r="U160" s="10" t="s">
        <v>693</v>
      </c>
      <c r="V160" s="160">
        <v>2</v>
      </c>
      <c r="W160" s="161"/>
      <c r="X160" s="162">
        <f t="shared" si="64"/>
        <v>0</v>
      </c>
      <c r="Y160" s="10"/>
      <c r="Z160" s="11" t="s">
        <v>564</v>
      </c>
    </row>
    <row r="161" spans="1:29" ht="14.25" thickTop="1" thickBot="1">
      <c r="A161" s="335"/>
      <c r="B161" s="35" t="s">
        <v>94</v>
      </c>
      <c r="C161" s="25" t="s">
        <v>689</v>
      </c>
      <c r="D161" s="25"/>
      <c r="E161" s="25"/>
      <c r="F161" s="25"/>
      <c r="G161" s="25"/>
      <c r="H161" s="25"/>
      <c r="I161" s="25"/>
      <c r="J161" s="25"/>
      <c r="K161" s="175"/>
      <c r="L161" s="25"/>
      <c r="M161" s="25"/>
      <c r="N161" s="25"/>
      <c r="O161" s="25"/>
      <c r="P161" s="10" t="s">
        <v>653</v>
      </c>
      <c r="Q161" s="12">
        <v>3000</v>
      </c>
      <c r="R161" s="13"/>
      <c r="S161" s="43">
        <f t="shared" si="63"/>
        <v>0</v>
      </c>
      <c r="T161" s="17" t="s">
        <v>694</v>
      </c>
      <c r="U161" s="10" t="s">
        <v>692</v>
      </c>
      <c r="V161" s="160">
        <v>1</v>
      </c>
      <c r="W161" s="161"/>
      <c r="X161" s="162">
        <f t="shared" si="64"/>
        <v>0</v>
      </c>
      <c r="Y161" s="10"/>
      <c r="Z161" s="11" t="s">
        <v>564</v>
      </c>
    </row>
    <row r="162" spans="1:29" ht="14.25" thickTop="1" thickBot="1">
      <c r="A162" s="335"/>
      <c r="B162" s="3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10"/>
      <c r="Q162" s="12"/>
      <c r="R162" s="13"/>
      <c r="S162" s="43" t="str">
        <f t="shared" si="63"/>
        <v/>
      </c>
      <c r="T162" s="17"/>
      <c r="U162" s="10"/>
      <c r="V162" s="160"/>
      <c r="W162" s="161"/>
      <c r="X162" s="162" t="str">
        <f t="shared" si="64"/>
        <v/>
      </c>
      <c r="Y162" s="10"/>
      <c r="Z162" s="10"/>
    </row>
    <row r="163" spans="1:29" ht="14.25" thickTop="1" thickBot="1">
      <c r="A163" s="335"/>
      <c r="B163" s="35"/>
      <c r="C163" s="33" t="str">
        <f>Plan!B24</f>
        <v>Hedef 3.4. Üyelerimize, ihtiyaçları doğrultusunda, eğitimler verilecektir.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187"/>
      <c r="AB163" s="180">
        <f>SUM(Q164:Q168)</f>
        <v>4000</v>
      </c>
      <c r="AC163" s="180">
        <f>SUM(R164:R168)</f>
        <v>0</v>
      </c>
    </row>
    <row r="164" spans="1:29" ht="27" thickTop="1" thickBot="1">
      <c r="A164" s="335"/>
      <c r="B164" s="35" t="s">
        <v>101</v>
      </c>
      <c r="C164" s="18" t="s">
        <v>629</v>
      </c>
      <c r="D164" s="18"/>
      <c r="E164" s="18"/>
      <c r="F164" s="175"/>
      <c r="G164" s="18"/>
      <c r="H164" s="18"/>
      <c r="I164" s="18"/>
      <c r="J164" s="18"/>
      <c r="K164" s="18"/>
      <c r="L164" s="18"/>
      <c r="M164" s="18"/>
      <c r="N164" s="18"/>
      <c r="O164" s="18"/>
      <c r="P164" s="10" t="s">
        <v>397</v>
      </c>
      <c r="Q164" s="12">
        <v>1000</v>
      </c>
      <c r="R164" s="13"/>
      <c r="S164" s="43">
        <f t="shared" ref="S164" si="65">IF(Q164="","",R164/Q164*100)</f>
        <v>0</v>
      </c>
      <c r="T164" s="17" t="s">
        <v>536</v>
      </c>
      <c r="U164" s="10" t="s">
        <v>630</v>
      </c>
      <c r="V164" s="160">
        <v>20</v>
      </c>
      <c r="W164" s="161"/>
      <c r="X164" s="162">
        <f t="shared" ref="X164" si="66">IF(V164="","",W164/V164*100)</f>
        <v>0</v>
      </c>
      <c r="Y164" s="10"/>
      <c r="Z164" s="11" t="s">
        <v>564</v>
      </c>
    </row>
    <row r="165" spans="1:29" ht="24" customHeight="1" thickTop="1" thickBot="1">
      <c r="A165" s="335"/>
      <c r="B165" s="35" t="s">
        <v>102</v>
      </c>
      <c r="C165" s="10" t="s">
        <v>631</v>
      </c>
      <c r="D165" s="25"/>
      <c r="E165" s="25"/>
      <c r="F165" s="25"/>
      <c r="G165" s="175"/>
      <c r="H165" s="25"/>
      <c r="I165" s="25"/>
      <c r="J165" s="25"/>
      <c r="K165" s="25"/>
      <c r="L165" s="25"/>
      <c r="M165" s="25"/>
      <c r="N165" s="25"/>
      <c r="O165" s="25"/>
      <c r="P165" s="10" t="s">
        <v>397</v>
      </c>
      <c r="Q165" s="12">
        <v>1000</v>
      </c>
      <c r="R165" s="13"/>
      <c r="S165" s="43">
        <f t="shared" ref="S165:S166" si="67">IF(Q165="","",R165/Q165*100)</f>
        <v>0</v>
      </c>
      <c r="T165" s="17" t="s">
        <v>536</v>
      </c>
      <c r="U165" s="10" t="s">
        <v>630</v>
      </c>
      <c r="V165" s="160">
        <v>20</v>
      </c>
      <c r="W165" s="161"/>
      <c r="X165" s="162">
        <f t="shared" ref="X165:X166" si="68">IF(V165="","",W165/V165*100)</f>
        <v>0</v>
      </c>
      <c r="Y165" s="10"/>
      <c r="Z165" s="11" t="s">
        <v>564</v>
      </c>
    </row>
    <row r="166" spans="1:29" ht="24" customHeight="1" thickTop="1" thickBot="1">
      <c r="A166" s="335"/>
      <c r="B166" s="35" t="s">
        <v>103</v>
      </c>
      <c r="C166" s="10" t="s">
        <v>632</v>
      </c>
      <c r="D166" s="25"/>
      <c r="E166" s="25"/>
      <c r="F166" s="25"/>
      <c r="G166" s="25"/>
      <c r="H166" s="175"/>
      <c r="I166" s="25"/>
      <c r="J166" s="25"/>
      <c r="K166" s="25"/>
      <c r="L166" s="25"/>
      <c r="M166" s="25"/>
      <c r="N166" s="25"/>
      <c r="O166" s="25"/>
      <c r="P166" s="10" t="s">
        <v>397</v>
      </c>
      <c r="Q166" s="12">
        <v>1000</v>
      </c>
      <c r="R166" s="13"/>
      <c r="S166" s="43">
        <f t="shared" si="67"/>
        <v>0</v>
      </c>
      <c r="T166" s="17" t="s">
        <v>536</v>
      </c>
      <c r="U166" s="10" t="s">
        <v>630</v>
      </c>
      <c r="V166" s="160">
        <v>20</v>
      </c>
      <c r="W166" s="161"/>
      <c r="X166" s="162">
        <f t="shared" si="68"/>
        <v>0</v>
      </c>
      <c r="Y166" s="10"/>
      <c r="Z166" s="11" t="s">
        <v>564</v>
      </c>
    </row>
    <row r="167" spans="1:29" ht="18" customHeight="1" thickTop="1" thickBot="1">
      <c r="A167" s="335"/>
      <c r="B167" s="35" t="s">
        <v>104</v>
      </c>
      <c r="C167" s="10" t="s">
        <v>566</v>
      </c>
      <c r="D167" s="25"/>
      <c r="E167" s="25"/>
      <c r="F167" s="25"/>
      <c r="G167" s="25"/>
      <c r="H167" s="25"/>
      <c r="I167" s="25"/>
      <c r="J167" s="25"/>
      <c r="K167" s="25"/>
      <c r="L167" s="25"/>
      <c r="M167" s="175"/>
      <c r="N167" s="25"/>
      <c r="O167" s="25"/>
      <c r="P167" s="10" t="s">
        <v>397</v>
      </c>
      <c r="Q167" s="12">
        <v>1000</v>
      </c>
      <c r="R167" s="13"/>
      <c r="S167" s="43">
        <f>IF(Q167="","",R167/Q167*100)</f>
        <v>0</v>
      </c>
      <c r="T167" s="17" t="s">
        <v>536</v>
      </c>
      <c r="U167" s="10" t="s">
        <v>522</v>
      </c>
      <c r="V167" s="160">
        <v>2</v>
      </c>
      <c r="W167" s="161"/>
      <c r="X167" s="162">
        <f>IF(V167="","",W167/V167*100)</f>
        <v>0</v>
      </c>
      <c r="Y167" s="10"/>
      <c r="Z167" s="11" t="s">
        <v>564</v>
      </c>
    </row>
    <row r="168" spans="1:29" ht="18" customHeight="1" thickTop="1" thickBot="1">
      <c r="A168" s="335"/>
      <c r="B168" s="35"/>
      <c r="C168" s="10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10"/>
      <c r="Q168" s="12"/>
      <c r="R168" s="13"/>
      <c r="S168" s="43"/>
      <c r="T168" s="17"/>
      <c r="U168" s="10"/>
      <c r="V168" s="160"/>
      <c r="W168" s="161"/>
      <c r="X168" s="162"/>
      <c r="Y168" s="10"/>
      <c r="Z168" s="11"/>
    </row>
    <row r="169" spans="1:29" ht="14.25" thickTop="1" thickBot="1">
      <c r="A169" s="335"/>
      <c r="B169" s="35"/>
      <c r="C169" s="33" t="str">
        <f>Plan!B25</f>
        <v>Hedef 3.5. Üyelerimizin uluslararası pazarlara açılması sağlanacaktır.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42"/>
      <c r="Q169" s="342"/>
      <c r="R169" s="342"/>
      <c r="S169" s="342"/>
      <c r="T169" s="342"/>
      <c r="U169" s="342"/>
      <c r="V169" s="342"/>
      <c r="W169" s="342"/>
      <c r="X169" s="342"/>
      <c r="Y169" s="342"/>
      <c r="Z169" s="187"/>
      <c r="AB169" s="180">
        <f>SUM(Q170:Q175)</f>
        <v>8500</v>
      </c>
      <c r="AC169" s="180">
        <f>SUM(R170:R175)</f>
        <v>0</v>
      </c>
    </row>
    <row r="170" spans="1:29" ht="27" thickTop="1" thickBot="1">
      <c r="A170" s="335"/>
      <c r="B170" s="35" t="s">
        <v>111</v>
      </c>
      <c r="C170" s="34" t="s">
        <v>651</v>
      </c>
      <c r="D170" s="34"/>
      <c r="E170" s="34"/>
      <c r="F170" s="34"/>
      <c r="G170" s="34"/>
      <c r="H170" s="34"/>
      <c r="I170" s="34"/>
      <c r="J170" s="175"/>
      <c r="K170" s="175"/>
      <c r="L170" s="175"/>
      <c r="M170" s="175"/>
      <c r="N170" s="175"/>
      <c r="O170" s="175"/>
      <c r="P170" s="10" t="s">
        <v>499</v>
      </c>
      <c r="Q170" s="12"/>
      <c r="R170" s="13"/>
      <c r="S170" s="43" t="str">
        <f t="shared" ref="S170:S173" si="69">IF(Q170="","",R170/Q170*100)</f>
        <v/>
      </c>
      <c r="T170" s="17"/>
      <c r="U170" s="10" t="s">
        <v>520</v>
      </c>
      <c r="V170" s="160">
        <v>10</v>
      </c>
      <c r="W170" s="16"/>
      <c r="X170" s="43">
        <f t="shared" ref="X170:X173" si="70">IF(V170="","",W170/V170*100)</f>
        <v>0</v>
      </c>
      <c r="Y170" s="10"/>
      <c r="Z170" s="11" t="s">
        <v>564</v>
      </c>
    </row>
    <row r="171" spans="1:29" ht="14.25" thickTop="1" thickBot="1">
      <c r="A171" s="335"/>
      <c r="B171" s="35" t="s">
        <v>112</v>
      </c>
      <c r="C171" s="10" t="s">
        <v>512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75"/>
      <c r="O171" s="10"/>
      <c r="P171" s="10" t="s">
        <v>397</v>
      </c>
      <c r="Q171" s="12">
        <v>500</v>
      </c>
      <c r="R171" s="13"/>
      <c r="S171" s="43">
        <f t="shared" si="69"/>
        <v>0</v>
      </c>
      <c r="T171" s="17" t="s">
        <v>537</v>
      </c>
      <c r="U171" s="10" t="s">
        <v>521</v>
      </c>
      <c r="V171" s="160">
        <v>1</v>
      </c>
      <c r="W171" s="16"/>
      <c r="X171" s="43">
        <f t="shared" si="70"/>
        <v>0</v>
      </c>
      <c r="Y171" s="10"/>
      <c r="Z171" s="11" t="s">
        <v>564</v>
      </c>
    </row>
    <row r="172" spans="1:29" ht="14.25" thickTop="1" thickBot="1">
      <c r="A172" s="335"/>
      <c r="B172" s="35" t="s">
        <v>113</v>
      </c>
      <c r="C172" s="10" t="s">
        <v>515</v>
      </c>
      <c r="D172" s="10"/>
      <c r="E172" s="10"/>
      <c r="F172" s="10"/>
      <c r="G172" s="10"/>
      <c r="H172" s="175"/>
      <c r="I172" s="175"/>
      <c r="J172" s="175"/>
      <c r="K172" s="10"/>
      <c r="L172" s="10"/>
      <c r="M172" s="10"/>
      <c r="N172" s="10"/>
      <c r="O172" s="10"/>
      <c r="P172" s="10" t="s">
        <v>499</v>
      </c>
      <c r="Q172" s="12"/>
      <c r="R172" s="13"/>
      <c r="S172" s="43" t="str">
        <f t="shared" si="69"/>
        <v/>
      </c>
      <c r="T172" s="17"/>
      <c r="U172" s="10" t="s">
        <v>526</v>
      </c>
      <c r="V172" s="160">
        <v>1</v>
      </c>
      <c r="W172" s="16"/>
      <c r="X172" s="43">
        <f t="shared" si="70"/>
        <v>0</v>
      </c>
      <c r="Y172" s="10"/>
      <c r="Z172" s="11" t="s">
        <v>564</v>
      </c>
    </row>
    <row r="173" spans="1:29" ht="18" customHeight="1" thickTop="1" thickBot="1">
      <c r="A173" s="335"/>
      <c r="B173" s="35" t="s">
        <v>114</v>
      </c>
      <c r="C173" s="10" t="s">
        <v>516</v>
      </c>
      <c r="D173" s="10"/>
      <c r="E173" s="10"/>
      <c r="F173" s="10"/>
      <c r="G173" s="10"/>
      <c r="H173" s="10"/>
      <c r="I173" s="10"/>
      <c r="J173" s="175"/>
      <c r="K173" s="175"/>
      <c r="L173" s="175"/>
      <c r="M173" s="175"/>
      <c r="N173" s="175"/>
      <c r="O173" s="175"/>
      <c r="P173" s="10" t="s">
        <v>499</v>
      </c>
      <c r="Q173" s="12">
        <v>3000</v>
      </c>
      <c r="R173" s="13"/>
      <c r="S173" s="43">
        <f t="shared" si="69"/>
        <v>0</v>
      </c>
      <c r="T173" s="17" t="s">
        <v>543</v>
      </c>
      <c r="U173" s="10" t="s">
        <v>527</v>
      </c>
      <c r="V173" s="160">
        <v>1</v>
      </c>
      <c r="W173" s="16"/>
      <c r="X173" s="43">
        <f t="shared" si="70"/>
        <v>0</v>
      </c>
      <c r="Y173" s="10"/>
      <c r="Z173" s="11" t="s">
        <v>564</v>
      </c>
    </row>
    <row r="174" spans="1:29" ht="24.75" customHeight="1" thickTop="1" thickBot="1">
      <c r="A174" s="335"/>
      <c r="B174" s="35" t="s">
        <v>115</v>
      </c>
      <c r="C174" s="10" t="s">
        <v>652</v>
      </c>
      <c r="D174" s="10"/>
      <c r="E174" s="10"/>
      <c r="F174" s="10"/>
      <c r="G174" s="10"/>
      <c r="H174" s="10"/>
      <c r="I174" s="10"/>
      <c r="J174" s="175"/>
      <c r="K174" s="175"/>
      <c r="L174" s="175"/>
      <c r="M174" s="175"/>
      <c r="N174" s="175"/>
      <c r="O174" s="175"/>
      <c r="P174" s="10" t="s">
        <v>499</v>
      </c>
      <c r="Q174" s="12">
        <v>5000</v>
      </c>
      <c r="R174" s="13"/>
      <c r="S174" s="43">
        <f t="shared" ref="S174" si="71">IF(Q174="","",R174/Q174*100)</f>
        <v>0</v>
      </c>
      <c r="T174" s="17" t="s">
        <v>677</v>
      </c>
      <c r="U174" s="10" t="s">
        <v>633</v>
      </c>
      <c r="V174" s="17" t="s">
        <v>634</v>
      </c>
      <c r="W174" s="16"/>
      <c r="X174" s="43">
        <f t="shared" ref="X174" si="72">IF(V174="","",W174/V174*100)</f>
        <v>0</v>
      </c>
      <c r="Y174" s="10"/>
      <c r="Z174" s="11" t="s">
        <v>564</v>
      </c>
    </row>
    <row r="175" spans="1:29" ht="18" customHeight="1" thickTop="1" thickBot="1">
      <c r="A175" s="335"/>
      <c r="B175" s="35"/>
      <c r="C175" s="25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2"/>
      <c r="R175" s="13"/>
      <c r="S175" s="43"/>
      <c r="T175" s="17"/>
      <c r="U175" s="10"/>
      <c r="V175" s="17"/>
      <c r="W175" s="16"/>
      <c r="X175" s="43"/>
      <c r="Y175" s="10"/>
      <c r="Z175" s="11"/>
    </row>
    <row r="176" spans="1:29" ht="18" hidden="1" customHeight="1">
      <c r="A176" s="335"/>
      <c r="B176" s="35"/>
      <c r="C176" s="33">
        <f>Plan!B26</f>
        <v>0</v>
      </c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332"/>
      <c r="Q176" s="332"/>
      <c r="R176" s="332"/>
      <c r="S176" s="332"/>
      <c r="T176" s="332"/>
      <c r="U176" s="332"/>
      <c r="V176" s="332"/>
      <c r="W176" s="332"/>
      <c r="X176" s="332"/>
      <c r="Y176" s="333"/>
      <c r="Z176" s="195"/>
      <c r="AB176" s="50">
        <f>SUM(Q177:Q186)</f>
        <v>0</v>
      </c>
      <c r="AC176" s="50">
        <f>SUM(R177:R186)</f>
        <v>0</v>
      </c>
    </row>
    <row r="177" spans="1:29" ht="14.25" hidden="1" thickTop="1" thickBot="1">
      <c r="A177" s="335"/>
      <c r="B177" s="35" t="s">
        <v>121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10"/>
      <c r="Q177" s="12"/>
      <c r="R177" s="13"/>
      <c r="S177" s="43" t="str">
        <f t="shared" ref="S177:S186" si="73">IF(Q177="","",R177/Q177*100)</f>
        <v/>
      </c>
      <c r="T177" s="17"/>
      <c r="U177" s="10"/>
      <c r="V177" s="15"/>
      <c r="W177" s="16"/>
      <c r="X177" s="43" t="str">
        <f t="shared" ref="X177:X186" si="74">IF(V177="","",W177/V177*100)</f>
        <v/>
      </c>
      <c r="Y177" s="10"/>
      <c r="Z177" s="194"/>
    </row>
    <row r="178" spans="1:29" ht="18" hidden="1" customHeight="1">
      <c r="A178" s="335"/>
      <c r="B178" s="35" t="s">
        <v>122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10"/>
      <c r="Q178" s="12"/>
      <c r="R178" s="13"/>
      <c r="S178" s="43" t="str">
        <f t="shared" si="73"/>
        <v/>
      </c>
      <c r="T178" s="17"/>
      <c r="U178" s="10"/>
      <c r="V178" s="15"/>
      <c r="W178" s="16"/>
      <c r="X178" s="43" t="str">
        <f t="shared" si="74"/>
        <v/>
      </c>
      <c r="Y178" s="10"/>
      <c r="Z178" s="194"/>
    </row>
    <row r="179" spans="1:29" ht="18" hidden="1" customHeight="1">
      <c r="A179" s="335"/>
      <c r="B179" s="35" t="s">
        <v>123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10"/>
      <c r="Q179" s="12"/>
      <c r="R179" s="13"/>
      <c r="S179" s="43" t="str">
        <f t="shared" si="73"/>
        <v/>
      </c>
      <c r="T179" s="17"/>
      <c r="U179" s="10"/>
      <c r="V179" s="15"/>
      <c r="W179" s="16"/>
      <c r="X179" s="43" t="str">
        <f t="shared" si="74"/>
        <v/>
      </c>
      <c r="Y179" s="10"/>
      <c r="Z179" s="194"/>
    </row>
    <row r="180" spans="1:29" ht="18" hidden="1" customHeight="1">
      <c r="A180" s="335"/>
      <c r="B180" s="35" t="s">
        <v>124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10"/>
      <c r="Q180" s="12"/>
      <c r="R180" s="13"/>
      <c r="S180" s="43" t="str">
        <f t="shared" si="73"/>
        <v/>
      </c>
      <c r="T180" s="17"/>
      <c r="U180" s="10"/>
      <c r="V180" s="15"/>
      <c r="W180" s="16"/>
      <c r="X180" s="43" t="str">
        <f t="shared" si="74"/>
        <v/>
      </c>
      <c r="Y180" s="10"/>
      <c r="Z180" s="194"/>
    </row>
    <row r="181" spans="1:29" ht="18" hidden="1" customHeight="1">
      <c r="A181" s="335"/>
      <c r="B181" s="35" t="s">
        <v>125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10"/>
      <c r="Q181" s="12"/>
      <c r="R181" s="13"/>
      <c r="S181" s="43" t="str">
        <f t="shared" si="73"/>
        <v/>
      </c>
      <c r="T181" s="17"/>
      <c r="U181" s="10"/>
      <c r="V181" s="15"/>
      <c r="W181" s="16"/>
      <c r="X181" s="43" t="str">
        <f t="shared" si="74"/>
        <v/>
      </c>
      <c r="Y181" s="10"/>
      <c r="Z181" s="194"/>
    </row>
    <row r="182" spans="1:29" ht="20.100000000000001" hidden="1" customHeight="1">
      <c r="A182" s="335"/>
      <c r="B182" s="35" t="s">
        <v>126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2"/>
      <c r="R182" s="13"/>
      <c r="S182" s="43" t="str">
        <f t="shared" si="73"/>
        <v/>
      </c>
      <c r="T182" s="17"/>
      <c r="U182" s="10"/>
      <c r="V182" s="15"/>
      <c r="W182" s="16"/>
      <c r="X182" s="43" t="str">
        <f t="shared" si="74"/>
        <v/>
      </c>
      <c r="Y182" s="10"/>
      <c r="Z182" s="194"/>
    </row>
    <row r="183" spans="1:29" ht="18" hidden="1" customHeight="1">
      <c r="A183" s="335"/>
      <c r="B183" s="35" t="s">
        <v>127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0"/>
      <c r="Q183" s="12"/>
      <c r="R183" s="13"/>
      <c r="S183" s="43" t="str">
        <f t="shared" si="73"/>
        <v/>
      </c>
      <c r="T183" s="17"/>
      <c r="U183" s="10"/>
      <c r="V183" s="15"/>
      <c r="W183" s="16"/>
      <c r="X183" s="43" t="str">
        <f t="shared" si="74"/>
        <v/>
      </c>
      <c r="Y183" s="10"/>
      <c r="Z183" s="194"/>
    </row>
    <row r="184" spans="1:29" ht="18" hidden="1" customHeight="1">
      <c r="A184" s="335"/>
      <c r="B184" s="35" t="s">
        <v>128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0"/>
      <c r="Q184" s="12"/>
      <c r="R184" s="13"/>
      <c r="S184" s="43" t="str">
        <f t="shared" si="73"/>
        <v/>
      </c>
      <c r="T184" s="17"/>
      <c r="U184" s="10"/>
      <c r="V184" s="15"/>
      <c r="W184" s="16"/>
      <c r="X184" s="43" t="str">
        <f t="shared" si="74"/>
        <v/>
      </c>
      <c r="Y184" s="10"/>
      <c r="Z184" s="194"/>
    </row>
    <row r="185" spans="1:29" ht="18" hidden="1" customHeight="1">
      <c r="A185" s="335"/>
      <c r="B185" s="35" t="s">
        <v>129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0"/>
      <c r="Q185" s="12"/>
      <c r="R185" s="13"/>
      <c r="S185" s="43" t="str">
        <f t="shared" si="73"/>
        <v/>
      </c>
      <c r="T185" s="17"/>
      <c r="U185" s="10"/>
      <c r="V185" s="15"/>
      <c r="W185" s="16"/>
      <c r="X185" s="43" t="str">
        <f t="shared" si="74"/>
        <v/>
      </c>
      <c r="Y185" s="10"/>
      <c r="Z185" s="194"/>
    </row>
    <row r="186" spans="1:29" ht="18" hidden="1" customHeight="1">
      <c r="A186" s="335"/>
      <c r="B186" s="35" t="s">
        <v>130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0"/>
      <c r="Q186" s="12"/>
      <c r="R186" s="13"/>
      <c r="S186" s="43" t="str">
        <f t="shared" si="73"/>
        <v/>
      </c>
      <c r="T186" s="17"/>
      <c r="U186" s="10"/>
      <c r="V186" s="15"/>
      <c r="W186" s="16"/>
      <c r="X186" s="43" t="str">
        <f t="shared" si="74"/>
        <v/>
      </c>
      <c r="Y186" s="10"/>
      <c r="Z186" s="194"/>
    </row>
    <row r="187" spans="1:29" ht="18" hidden="1" customHeight="1">
      <c r="A187" s="335"/>
      <c r="B187" s="35"/>
      <c r="C187" s="33">
        <f>Plan!B27</f>
        <v>0</v>
      </c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332"/>
      <c r="Q187" s="332"/>
      <c r="R187" s="332"/>
      <c r="S187" s="332"/>
      <c r="T187" s="332"/>
      <c r="U187" s="332"/>
      <c r="V187" s="332"/>
      <c r="W187" s="332"/>
      <c r="X187" s="332"/>
      <c r="Y187" s="333"/>
      <c r="Z187" s="195"/>
      <c r="AB187" s="50">
        <f>SUM(Q188:Q197)</f>
        <v>0</v>
      </c>
      <c r="AC187" s="50">
        <f>SUM(R188:R197)</f>
        <v>0</v>
      </c>
    </row>
    <row r="188" spans="1:29" ht="14.25" hidden="1" thickTop="1" thickBot="1">
      <c r="A188" s="335"/>
      <c r="B188" s="35" t="s">
        <v>169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10"/>
      <c r="Q188" s="12"/>
      <c r="R188" s="13"/>
      <c r="S188" s="43" t="str">
        <f t="shared" ref="S188:S197" si="75">IF(Q188="","",R188/Q188*100)</f>
        <v/>
      </c>
      <c r="T188" s="17"/>
      <c r="U188" s="10"/>
      <c r="V188" s="15"/>
      <c r="W188" s="16"/>
      <c r="X188" s="43" t="str">
        <f t="shared" ref="X188:X197" si="76">IF(V188="","",W188/V188*100)</f>
        <v/>
      </c>
      <c r="Y188" s="10"/>
      <c r="Z188" s="194"/>
    </row>
    <row r="189" spans="1:29" ht="18" hidden="1" customHeight="1">
      <c r="A189" s="335"/>
      <c r="B189" s="35" t="s">
        <v>170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10"/>
      <c r="Q189" s="12"/>
      <c r="R189" s="13"/>
      <c r="S189" s="43" t="str">
        <f t="shared" si="75"/>
        <v/>
      </c>
      <c r="T189" s="17"/>
      <c r="U189" s="10"/>
      <c r="V189" s="15"/>
      <c r="W189" s="16"/>
      <c r="X189" s="43" t="str">
        <f t="shared" si="76"/>
        <v/>
      </c>
      <c r="Y189" s="10"/>
      <c r="Z189" s="194"/>
    </row>
    <row r="190" spans="1:29" ht="14.25" hidden="1" thickTop="1" thickBot="1">
      <c r="A190" s="335"/>
      <c r="B190" s="35" t="s">
        <v>171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10"/>
      <c r="Q190" s="12"/>
      <c r="R190" s="13"/>
      <c r="S190" s="43" t="str">
        <f t="shared" si="75"/>
        <v/>
      </c>
      <c r="T190" s="17"/>
      <c r="U190" s="10"/>
      <c r="V190" s="15"/>
      <c r="W190" s="16"/>
      <c r="X190" s="43" t="str">
        <f t="shared" si="76"/>
        <v/>
      </c>
      <c r="Y190" s="10"/>
      <c r="Z190" s="194"/>
    </row>
    <row r="191" spans="1:29" ht="18" hidden="1" customHeight="1">
      <c r="A191" s="335"/>
      <c r="B191" s="35" t="s">
        <v>172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10"/>
      <c r="Q191" s="12"/>
      <c r="R191" s="13"/>
      <c r="S191" s="43" t="str">
        <f t="shared" si="75"/>
        <v/>
      </c>
      <c r="T191" s="17"/>
      <c r="U191" s="10"/>
      <c r="V191" s="15"/>
      <c r="W191" s="16"/>
      <c r="X191" s="43" t="str">
        <f t="shared" si="76"/>
        <v/>
      </c>
      <c r="Y191" s="10"/>
      <c r="Z191" s="194"/>
    </row>
    <row r="192" spans="1:29" ht="18" hidden="1" customHeight="1">
      <c r="A192" s="335"/>
      <c r="B192" s="35" t="s">
        <v>173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10"/>
      <c r="Q192" s="12"/>
      <c r="R192" s="13"/>
      <c r="S192" s="43" t="str">
        <f t="shared" si="75"/>
        <v/>
      </c>
      <c r="T192" s="17"/>
      <c r="U192" s="10"/>
      <c r="V192" s="15"/>
      <c r="W192" s="16"/>
      <c r="X192" s="43" t="str">
        <f t="shared" si="76"/>
        <v/>
      </c>
      <c r="Y192" s="10"/>
      <c r="Z192" s="194"/>
    </row>
    <row r="193" spans="1:29" ht="20.100000000000001" hidden="1" customHeight="1">
      <c r="A193" s="335"/>
      <c r="B193" s="35" t="s">
        <v>174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2"/>
      <c r="R193" s="13"/>
      <c r="S193" s="43" t="str">
        <f t="shared" si="75"/>
        <v/>
      </c>
      <c r="T193" s="17"/>
      <c r="U193" s="10"/>
      <c r="V193" s="15"/>
      <c r="W193" s="16"/>
      <c r="X193" s="43" t="str">
        <f t="shared" si="76"/>
        <v/>
      </c>
      <c r="Y193" s="10"/>
      <c r="Z193" s="194"/>
    </row>
    <row r="194" spans="1:29" ht="18" hidden="1" customHeight="1">
      <c r="A194" s="335"/>
      <c r="B194" s="35" t="s">
        <v>175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0"/>
      <c r="Q194" s="12"/>
      <c r="R194" s="13"/>
      <c r="S194" s="43" t="str">
        <f t="shared" si="75"/>
        <v/>
      </c>
      <c r="T194" s="17"/>
      <c r="U194" s="10"/>
      <c r="V194" s="15"/>
      <c r="W194" s="16"/>
      <c r="X194" s="43" t="str">
        <f t="shared" si="76"/>
        <v/>
      </c>
      <c r="Y194" s="10"/>
      <c r="Z194" s="194"/>
    </row>
    <row r="195" spans="1:29" ht="18" hidden="1" customHeight="1">
      <c r="A195" s="335"/>
      <c r="B195" s="35" t="s">
        <v>176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0"/>
      <c r="Q195" s="12"/>
      <c r="R195" s="13"/>
      <c r="S195" s="43" t="str">
        <f t="shared" si="75"/>
        <v/>
      </c>
      <c r="T195" s="17"/>
      <c r="U195" s="10"/>
      <c r="V195" s="15"/>
      <c r="W195" s="16"/>
      <c r="X195" s="43" t="str">
        <f t="shared" si="76"/>
        <v/>
      </c>
      <c r="Y195" s="10"/>
      <c r="Z195" s="194"/>
    </row>
    <row r="196" spans="1:29" ht="18" hidden="1" customHeight="1">
      <c r="A196" s="335"/>
      <c r="B196" s="35" t="s">
        <v>177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0"/>
      <c r="Q196" s="12"/>
      <c r="R196" s="13"/>
      <c r="S196" s="43" t="str">
        <f t="shared" si="75"/>
        <v/>
      </c>
      <c r="T196" s="17"/>
      <c r="U196" s="10"/>
      <c r="V196" s="15"/>
      <c r="W196" s="16"/>
      <c r="X196" s="43" t="str">
        <f t="shared" si="76"/>
        <v/>
      </c>
      <c r="Y196" s="10"/>
      <c r="Z196" s="194"/>
    </row>
    <row r="197" spans="1:29" ht="18" hidden="1" customHeight="1">
      <c r="A197" s="335"/>
      <c r="B197" s="35" t="s">
        <v>178</v>
      </c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0"/>
      <c r="Q197" s="12"/>
      <c r="R197" s="13"/>
      <c r="S197" s="43" t="str">
        <f t="shared" si="75"/>
        <v/>
      </c>
      <c r="T197" s="17"/>
      <c r="U197" s="10"/>
      <c r="V197" s="15"/>
      <c r="W197" s="16"/>
      <c r="X197" s="43" t="str">
        <f t="shared" si="76"/>
        <v/>
      </c>
      <c r="Y197" s="10"/>
      <c r="Z197" s="194"/>
    </row>
    <row r="198" spans="1:29" ht="14.25" thickTop="1" thickBot="1"/>
    <row r="199" spans="1:29" ht="14.25" thickTop="1" thickBot="1">
      <c r="Q199" s="26"/>
      <c r="R199" s="112"/>
      <c r="S199" s="26"/>
      <c r="AB199" s="181">
        <f>SUM(AB2:AB198)</f>
        <v>89000</v>
      </c>
      <c r="AC199" s="181">
        <f>SUM(AC2:AC198)</f>
        <v>0</v>
      </c>
    </row>
    <row r="200" spans="1:29" ht="13.5" thickTop="1">
      <c r="Q200" s="26"/>
      <c r="R200" s="112"/>
      <c r="S200" s="26"/>
    </row>
    <row r="203" spans="1:29">
      <c r="B203" s="41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13"/>
      <c r="S203" s="7"/>
      <c r="T203" s="7"/>
      <c r="U203" s="7"/>
      <c r="V203" s="42"/>
      <c r="W203" s="113"/>
      <c r="X203" s="7"/>
      <c r="Y203" s="7"/>
      <c r="Z203" s="7"/>
      <c r="AB203" s="47"/>
      <c r="AC203" s="47"/>
    </row>
    <row r="204" spans="1:29">
      <c r="B204" s="41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13"/>
      <c r="S204" s="7"/>
      <c r="T204" s="7"/>
      <c r="U204" s="7"/>
      <c r="V204" s="42"/>
      <c r="W204" s="113"/>
      <c r="X204" s="7"/>
      <c r="Y204" s="7"/>
      <c r="Z204" s="7"/>
      <c r="AB204" s="47"/>
      <c r="AC204" s="47"/>
    </row>
    <row r="205" spans="1:29">
      <c r="B205" s="41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13"/>
      <c r="S205" s="7"/>
      <c r="T205" s="7"/>
      <c r="U205" s="7"/>
      <c r="V205" s="42"/>
      <c r="W205" s="113"/>
      <c r="X205" s="7"/>
      <c r="Y205" s="7"/>
      <c r="Z205" s="7"/>
      <c r="AB205" s="47"/>
      <c r="AC205" s="47"/>
    </row>
    <row r="206" spans="1:29">
      <c r="B206" s="4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13"/>
      <c r="S206" s="7"/>
      <c r="T206" s="7"/>
      <c r="U206" s="7"/>
      <c r="V206" s="42"/>
      <c r="W206" s="113"/>
      <c r="X206" s="7"/>
      <c r="Y206" s="7"/>
      <c r="Z206" s="7"/>
      <c r="AB206" s="47"/>
      <c r="AC206" s="47"/>
    </row>
    <row r="207" spans="1:29">
      <c r="B207" s="41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13"/>
      <c r="S207" s="7"/>
      <c r="T207" s="7"/>
      <c r="U207" s="7"/>
      <c r="V207" s="42"/>
      <c r="W207" s="113"/>
      <c r="X207" s="7"/>
      <c r="Y207" s="7"/>
      <c r="Z207" s="7"/>
      <c r="AB207" s="47"/>
      <c r="AC207" s="47"/>
    </row>
    <row r="208" spans="1:29">
      <c r="B208" s="41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13"/>
      <c r="S208" s="7"/>
      <c r="T208" s="7"/>
      <c r="U208" s="7"/>
      <c r="V208" s="42"/>
      <c r="W208" s="113"/>
      <c r="X208" s="7"/>
      <c r="Y208" s="7"/>
      <c r="Z208" s="7"/>
      <c r="AB208" s="47"/>
      <c r="AC208" s="47"/>
    </row>
    <row r="209" spans="2:29">
      <c r="B209" s="41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13"/>
      <c r="S209" s="7"/>
      <c r="T209" s="7"/>
      <c r="U209" s="7"/>
      <c r="V209" s="42"/>
      <c r="W209" s="113"/>
      <c r="X209" s="7"/>
      <c r="Y209" s="7"/>
      <c r="Z209" s="7"/>
      <c r="AB209" s="47"/>
      <c r="AC209" s="47"/>
    </row>
    <row r="210" spans="2:29">
      <c r="B210" s="41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13"/>
      <c r="S210" s="7"/>
      <c r="T210" s="7"/>
      <c r="U210" s="7"/>
      <c r="V210" s="42"/>
      <c r="W210" s="113"/>
      <c r="X210" s="7"/>
      <c r="Y210" s="7"/>
      <c r="Z210" s="7"/>
      <c r="AB210" s="47"/>
      <c r="AC210" s="47"/>
    </row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</sheetData>
  <mergeCells count="26">
    <mergeCell ref="A146:A197"/>
    <mergeCell ref="P146:Y146"/>
    <mergeCell ref="P82:Y82"/>
    <mergeCell ref="P103:Y103"/>
    <mergeCell ref="A61:A145"/>
    <mergeCell ref="P61:Y61"/>
    <mergeCell ref="P66:Y66"/>
    <mergeCell ref="P87:Y87"/>
    <mergeCell ref="P119:Y119"/>
    <mergeCell ref="P135:Y135"/>
    <mergeCell ref="P187:Y187"/>
    <mergeCell ref="P152:Y152"/>
    <mergeCell ref="P157:Y157"/>
    <mergeCell ref="P163:Y163"/>
    <mergeCell ref="P169:Y169"/>
    <mergeCell ref="P176:Y176"/>
    <mergeCell ref="A2:A60"/>
    <mergeCell ref="P9:Y9"/>
    <mergeCell ref="P19:Y19"/>
    <mergeCell ref="P71:Y71"/>
    <mergeCell ref="P76:Y76"/>
    <mergeCell ref="P25:Y25"/>
    <mergeCell ref="P32:Y32"/>
    <mergeCell ref="P38:Y38"/>
    <mergeCell ref="P49:Y49"/>
    <mergeCell ref="P55:Y55"/>
  </mergeCells>
  <pageMargins left="0.11811023622047245" right="0.11811023622047245" top="0.15748031496062992" bottom="0.15748031496062992" header="0.11811023622047245" footer="0.11811023622047245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8"/>
  <sheetViews>
    <sheetView tabSelected="1" topLeftCell="A54" zoomScaleNormal="100" workbookViewId="0">
      <selection activeCell="C117" sqref="C117"/>
    </sheetView>
  </sheetViews>
  <sheetFormatPr defaultColWidth="10.875" defaultRowHeight="12.75"/>
  <cols>
    <col min="1" max="1" width="4.125" style="7" customWidth="1"/>
    <col min="2" max="2" width="6" style="37" bestFit="1" customWidth="1"/>
    <col min="3" max="3" width="64.625" style="26" customWidth="1"/>
    <col min="4" max="15" width="2.125" style="26" customWidth="1"/>
    <col min="16" max="16" width="11.625" style="26" customWidth="1"/>
    <col min="17" max="17" width="7.875" style="38" bestFit="1" customWidth="1"/>
    <col min="18" max="18" width="8.125" style="111" bestFit="1" customWidth="1"/>
    <col min="19" max="19" width="7.875" style="38" bestFit="1" customWidth="1"/>
    <col min="20" max="20" width="8.375" style="39" bestFit="1" customWidth="1"/>
    <col min="21" max="21" width="16.875" style="26" customWidth="1"/>
    <col min="22" max="22" width="7.75" style="40" customWidth="1"/>
    <col min="23" max="23" width="6.375" style="112" customWidth="1"/>
    <col min="24" max="24" width="7" style="26" bestFit="1" customWidth="1"/>
    <col min="25" max="25" width="25.625" style="26" customWidth="1"/>
    <col min="26" max="26" width="18.625" style="26" customWidth="1"/>
    <col min="27" max="27" width="3.5" style="7" customWidth="1"/>
    <col min="28" max="29" width="12.875" style="45" bestFit="1" customWidth="1"/>
    <col min="30" max="16384" width="10.875" style="7"/>
  </cols>
  <sheetData>
    <row r="1" spans="1:29" ht="55.5" thickTop="1" thickBot="1">
      <c r="A1" s="222"/>
      <c r="B1" s="306"/>
      <c r="C1" s="223" t="s">
        <v>3</v>
      </c>
      <c r="D1" s="224" t="s">
        <v>179</v>
      </c>
      <c r="E1" s="224" t="s">
        <v>180</v>
      </c>
      <c r="F1" s="224" t="s">
        <v>181</v>
      </c>
      <c r="G1" s="224" t="s">
        <v>182</v>
      </c>
      <c r="H1" s="224" t="s">
        <v>181</v>
      </c>
      <c r="I1" s="224" t="s">
        <v>183</v>
      </c>
      <c r="J1" s="224" t="s">
        <v>184</v>
      </c>
      <c r="K1" s="224" t="s">
        <v>185</v>
      </c>
      <c r="L1" s="224" t="s">
        <v>186</v>
      </c>
      <c r="M1" s="224" t="s">
        <v>186</v>
      </c>
      <c r="N1" s="224" t="s">
        <v>187</v>
      </c>
      <c r="O1" s="224" t="s">
        <v>185</v>
      </c>
      <c r="P1" s="223" t="s">
        <v>4</v>
      </c>
      <c r="Q1" s="225" t="s">
        <v>9</v>
      </c>
      <c r="R1" s="226" t="s">
        <v>10</v>
      </c>
      <c r="S1" s="225" t="s">
        <v>11</v>
      </c>
      <c r="T1" s="227" t="s">
        <v>5</v>
      </c>
      <c r="U1" s="223" t="s">
        <v>20</v>
      </c>
      <c r="V1" s="228" t="s">
        <v>7</v>
      </c>
      <c r="W1" s="229" t="s">
        <v>8</v>
      </c>
      <c r="X1" s="223" t="s">
        <v>6</v>
      </c>
      <c r="Y1" s="223" t="s">
        <v>1</v>
      </c>
      <c r="Z1" s="223" t="s">
        <v>400</v>
      </c>
      <c r="AA1" s="230"/>
      <c r="AB1" s="275" t="s">
        <v>12</v>
      </c>
      <c r="AC1" s="275" t="s">
        <v>13</v>
      </c>
    </row>
    <row r="2" spans="1:29" ht="37.5" thickTop="1" thickBot="1">
      <c r="A2" s="343" t="s">
        <v>750</v>
      </c>
      <c r="B2" s="307"/>
      <c r="C2" s="231" t="s">
        <v>703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0"/>
      <c r="AB2" s="233">
        <f>SUM(Q3:Q6)</f>
        <v>7000</v>
      </c>
      <c r="AC2" s="233">
        <f>SUM(R3:R6)</f>
        <v>0</v>
      </c>
    </row>
    <row r="3" spans="1:29" ht="37.5" thickTop="1" thickBot="1">
      <c r="A3" s="344"/>
      <c r="B3" s="307" t="s">
        <v>21</v>
      </c>
      <c r="C3" s="234" t="s">
        <v>702</v>
      </c>
      <c r="D3" s="235"/>
      <c r="E3" s="235"/>
      <c r="F3" s="236"/>
      <c r="G3" s="235"/>
      <c r="H3" s="235"/>
      <c r="I3" s="236"/>
      <c r="J3" s="235"/>
      <c r="K3" s="235"/>
      <c r="L3" s="236"/>
      <c r="M3" s="235"/>
      <c r="N3" s="235"/>
      <c r="O3" s="236"/>
      <c r="P3" s="235" t="s">
        <v>611</v>
      </c>
      <c r="Q3" s="237"/>
      <c r="R3" s="238"/>
      <c r="S3" s="239"/>
      <c r="T3" s="240"/>
      <c r="U3" s="235" t="s">
        <v>708</v>
      </c>
      <c r="V3" s="241">
        <v>4</v>
      </c>
      <c r="W3" s="242"/>
      <c r="X3" s="243">
        <f>IF(V3="","",W3/V3*100)</f>
        <v>0</v>
      </c>
      <c r="Y3" s="235"/>
      <c r="Z3" s="235" t="s">
        <v>560</v>
      </c>
      <c r="AA3" s="230"/>
      <c r="AB3" s="244"/>
      <c r="AC3" s="244"/>
    </row>
    <row r="4" spans="1:29" ht="37.5" thickTop="1" thickBot="1">
      <c r="A4" s="344"/>
      <c r="B4" s="307" t="s">
        <v>22</v>
      </c>
      <c r="C4" s="234" t="s">
        <v>834</v>
      </c>
      <c r="D4" s="236"/>
      <c r="E4" s="24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 t="s">
        <v>755</v>
      </c>
      <c r="Q4" s="237">
        <v>5000</v>
      </c>
      <c r="R4" s="238"/>
      <c r="S4" s="239">
        <f t="shared" ref="S4" si="0">IF(Q4="","",R4/Q4*100)</f>
        <v>0</v>
      </c>
      <c r="T4" s="240" t="s">
        <v>807</v>
      </c>
      <c r="U4" s="235" t="s">
        <v>788</v>
      </c>
      <c r="V4" s="241">
        <v>4</v>
      </c>
      <c r="W4" s="242"/>
      <c r="X4" s="243">
        <f t="shared" ref="X4:X6" si="1">IF(V4="","",W4/V4*100)</f>
        <v>0</v>
      </c>
      <c r="Y4" s="235"/>
      <c r="Z4" s="235" t="s">
        <v>560</v>
      </c>
      <c r="AA4" s="230"/>
      <c r="AB4" s="244"/>
      <c r="AC4" s="244"/>
    </row>
    <row r="5" spans="1:29" ht="37.5" thickTop="1" thickBot="1">
      <c r="A5" s="344"/>
      <c r="B5" s="307" t="s">
        <v>23</v>
      </c>
      <c r="C5" s="234" t="s">
        <v>706</v>
      </c>
      <c r="D5" s="235"/>
      <c r="E5" s="235"/>
      <c r="F5" s="245"/>
      <c r="G5" s="235"/>
      <c r="H5" s="235"/>
      <c r="I5" s="236"/>
      <c r="J5" s="235"/>
      <c r="K5" s="235"/>
      <c r="L5" s="235"/>
      <c r="M5" s="235"/>
      <c r="N5" s="235"/>
      <c r="O5" s="236"/>
      <c r="P5" s="235" t="s">
        <v>755</v>
      </c>
      <c r="Q5" s="237"/>
      <c r="R5" s="238"/>
      <c r="S5" s="239"/>
      <c r="T5" s="246"/>
      <c r="U5" s="235" t="s">
        <v>789</v>
      </c>
      <c r="V5" s="241">
        <v>4</v>
      </c>
      <c r="W5" s="242"/>
      <c r="X5" s="243">
        <f t="shared" si="1"/>
        <v>0</v>
      </c>
      <c r="Y5" s="235" t="s">
        <v>790</v>
      </c>
      <c r="Z5" s="235" t="s">
        <v>560</v>
      </c>
      <c r="AA5" s="230"/>
      <c r="AB5" s="244"/>
      <c r="AC5" s="244"/>
    </row>
    <row r="6" spans="1:29" ht="37.5" thickTop="1" thickBot="1">
      <c r="A6" s="344"/>
      <c r="B6" s="307" t="s">
        <v>709</v>
      </c>
      <c r="C6" s="234" t="s">
        <v>726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47"/>
      <c r="O6" s="234"/>
      <c r="P6" s="235" t="s">
        <v>755</v>
      </c>
      <c r="Q6" s="237">
        <v>2000</v>
      </c>
      <c r="R6" s="238"/>
      <c r="S6" s="239">
        <v>0</v>
      </c>
      <c r="T6" s="246" t="s">
        <v>545</v>
      </c>
      <c r="U6" s="235" t="s">
        <v>649</v>
      </c>
      <c r="V6" s="241">
        <v>1</v>
      </c>
      <c r="W6" s="242"/>
      <c r="X6" s="243">
        <f t="shared" si="1"/>
        <v>0</v>
      </c>
      <c r="Y6" s="235"/>
      <c r="Z6" s="235" t="s">
        <v>560</v>
      </c>
      <c r="AA6" s="230"/>
      <c r="AB6" s="244"/>
      <c r="AC6" s="244"/>
    </row>
    <row r="7" spans="1:29" ht="19.5" thickTop="1" thickBot="1">
      <c r="A7" s="344"/>
      <c r="B7" s="307"/>
      <c r="C7" s="231" t="s">
        <v>707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345"/>
      <c r="Q7" s="345"/>
      <c r="R7" s="345"/>
      <c r="S7" s="345"/>
      <c r="T7" s="345"/>
      <c r="U7" s="346"/>
      <c r="V7" s="345"/>
      <c r="W7" s="345"/>
      <c r="X7" s="345"/>
      <c r="Y7" s="345"/>
      <c r="Z7" s="248"/>
      <c r="AA7" s="230"/>
      <c r="AB7" s="233">
        <f>SUM(Q8:Q11)</f>
        <v>30000</v>
      </c>
      <c r="AC7" s="233">
        <f>SUM(R8:R11)</f>
        <v>0</v>
      </c>
    </row>
    <row r="8" spans="1:29" ht="19.5" thickTop="1" thickBot="1">
      <c r="A8" s="344"/>
      <c r="B8" s="307" t="s">
        <v>31</v>
      </c>
      <c r="C8" s="235" t="s">
        <v>751</v>
      </c>
      <c r="D8" s="235"/>
      <c r="E8" s="235"/>
      <c r="F8" s="236"/>
      <c r="G8" s="245"/>
      <c r="H8" s="235"/>
      <c r="I8" s="235"/>
      <c r="J8" s="235"/>
      <c r="K8" s="235"/>
      <c r="L8" s="235"/>
      <c r="M8" s="235"/>
      <c r="N8" s="235"/>
      <c r="O8" s="245"/>
      <c r="P8" s="235" t="s">
        <v>755</v>
      </c>
      <c r="Q8" s="237"/>
      <c r="R8" s="238"/>
      <c r="S8" s="239" t="str">
        <f t="shared" ref="S8:S11" si="2">IF(Q8="","",R8/Q8*100)</f>
        <v/>
      </c>
      <c r="T8" s="246"/>
      <c r="U8" s="249" t="s">
        <v>787</v>
      </c>
      <c r="V8" s="241">
        <v>1</v>
      </c>
      <c r="W8" s="242"/>
      <c r="X8" s="243">
        <f t="shared" ref="X8:X11" si="3">IF(V8="","",W8/V8*100)</f>
        <v>0</v>
      </c>
      <c r="Y8" s="235"/>
      <c r="Z8" s="235" t="s">
        <v>560</v>
      </c>
      <c r="AA8" s="230"/>
      <c r="AB8" s="244"/>
      <c r="AC8" s="244"/>
    </row>
    <row r="9" spans="1:29" s="23" customFormat="1" ht="37.5" thickTop="1" thickBot="1">
      <c r="A9" s="344"/>
      <c r="B9" s="307" t="s">
        <v>32</v>
      </c>
      <c r="C9" s="234" t="s">
        <v>711</v>
      </c>
      <c r="D9" s="234"/>
      <c r="E9" s="234"/>
      <c r="F9" s="247"/>
      <c r="G9" s="250"/>
      <c r="H9" s="234"/>
      <c r="I9" s="247"/>
      <c r="J9" s="234"/>
      <c r="K9" s="234"/>
      <c r="L9" s="247"/>
      <c r="M9" s="234"/>
      <c r="N9" s="234"/>
      <c r="O9" s="247"/>
      <c r="P9" s="235" t="s">
        <v>756</v>
      </c>
      <c r="Q9" s="251"/>
      <c r="R9" s="252"/>
      <c r="S9" s="239" t="str">
        <f t="shared" si="2"/>
        <v/>
      </c>
      <c r="T9" s="246"/>
      <c r="U9" s="253" t="s">
        <v>792</v>
      </c>
      <c r="V9" s="254">
        <v>4</v>
      </c>
      <c r="W9" s="255"/>
      <c r="X9" s="243">
        <f t="shared" si="3"/>
        <v>0</v>
      </c>
      <c r="Y9" s="256"/>
      <c r="Z9" s="235" t="s">
        <v>560</v>
      </c>
      <c r="AA9" s="257"/>
      <c r="AB9" s="258"/>
      <c r="AC9" s="258"/>
    </row>
    <row r="10" spans="1:29" ht="37.5" thickTop="1" thickBot="1">
      <c r="A10" s="344"/>
      <c r="B10" s="307" t="s">
        <v>33</v>
      </c>
      <c r="C10" s="235" t="s">
        <v>710</v>
      </c>
      <c r="D10" s="234"/>
      <c r="E10" s="247"/>
      <c r="F10" s="247"/>
      <c r="G10" s="247"/>
      <c r="H10" s="247"/>
      <c r="I10" s="234"/>
      <c r="J10" s="234"/>
      <c r="K10" s="234"/>
      <c r="L10" s="247"/>
      <c r="M10" s="247"/>
      <c r="N10" s="234"/>
      <c r="O10" s="234"/>
      <c r="P10" s="235" t="s">
        <v>756</v>
      </c>
      <c r="Q10" s="237">
        <v>30000</v>
      </c>
      <c r="R10" s="238"/>
      <c r="S10" s="239">
        <f t="shared" si="2"/>
        <v>0</v>
      </c>
      <c r="T10" s="246" t="s">
        <v>540</v>
      </c>
      <c r="U10" s="253" t="s">
        <v>791</v>
      </c>
      <c r="V10" s="241">
        <v>6</v>
      </c>
      <c r="W10" s="242"/>
      <c r="X10" s="243">
        <f t="shared" si="3"/>
        <v>0</v>
      </c>
      <c r="Y10" s="235"/>
      <c r="Z10" s="235" t="s">
        <v>560</v>
      </c>
      <c r="AA10" s="230"/>
      <c r="AB10" s="244"/>
      <c r="AC10" s="244"/>
    </row>
    <row r="11" spans="1:29" ht="55.5" thickTop="1" thickBot="1">
      <c r="A11" s="344"/>
      <c r="B11" s="307" t="s">
        <v>34</v>
      </c>
      <c r="C11" s="234" t="s">
        <v>795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36"/>
      <c r="O11" s="256"/>
      <c r="P11" s="235" t="s">
        <v>756</v>
      </c>
      <c r="Q11" s="237"/>
      <c r="R11" s="238"/>
      <c r="S11" s="239" t="str">
        <f t="shared" si="2"/>
        <v/>
      </c>
      <c r="T11" s="246"/>
      <c r="U11" s="253" t="s">
        <v>796</v>
      </c>
      <c r="V11" s="241">
        <v>1</v>
      </c>
      <c r="W11" s="242"/>
      <c r="X11" s="243">
        <f t="shared" si="3"/>
        <v>0</v>
      </c>
      <c r="Y11" s="235" t="s">
        <v>793</v>
      </c>
      <c r="Z11" s="235" t="s">
        <v>560</v>
      </c>
      <c r="AA11" s="230"/>
      <c r="AB11" s="259"/>
      <c r="AC11" s="259"/>
    </row>
    <row r="12" spans="1:29" ht="37.5" thickTop="1" thickBot="1">
      <c r="A12" s="344"/>
      <c r="B12" s="307"/>
      <c r="C12" s="260" t="s">
        <v>705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248"/>
      <c r="AA12" s="230"/>
      <c r="AB12" s="233">
        <f>SUM(Q13:Q14)</f>
        <v>0</v>
      </c>
      <c r="AC12" s="233">
        <f>SUM(R13:R14)</f>
        <v>0</v>
      </c>
    </row>
    <row r="13" spans="1:29" ht="37.5" thickTop="1" thickBot="1">
      <c r="A13" s="344"/>
      <c r="B13" s="307" t="s">
        <v>41</v>
      </c>
      <c r="C13" s="261" t="s">
        <v>704</v>
      </c>
      <c r="D13" s="235"/>
      <c r="E13" s="236"/>
      <c r="F13" s="235"/>
      <c r="G13" s="245"/>
      <c r="H13" s="235"/>
      <c r="I13" s="235"/>
      <c r="J13" s="235"/>
      <c r="K13" s="235"/>
      <c r="L13" s="235"/>
      <c r="M13" s="235"/>
      <c r="N13" s="235"/>
      <c r="O13" s="235"/>
      <c r="P13" s="235" t="s">
        <v>759</v>
      </c>
      <c r="Q13" s="237"/>
      <c r="R13" s="238"/>
      <c r="S13" s="239" t="str">
        <f t="shared" ref="S13" si="4">IF(Q13="","",R13/Q13*100)</f>
        <v/>
      </c>
      <c r="T13" s="246"/>
      <c r="U13" s="235" t="s">
        <v>715</v>
      </c>
      <c r="V13" s="241">
        <v>1</v>
      </c>
      <c r="W13" s="242"/>
      <c r="X13" s="243">
        <f t="shared" ref="X13:X14" si="5">IF(V13="","",W13/V13*100)</f>
        <v>0</v>
      </c>
      <c r="Y13" s="235"/>
      <c r="Z13" s="235" t="s">
        <v>560</v>
      </c>
      <c r="AA13" s="230"/>
      <c r="AB13" s="244"/>
      <c r="AC13" s="244"/>
    </row>
    <row r="14" spans="1:29" ht="37.5" thickTop="1" thickBot="1">
      <c r="A14" s="344"/>
      <c r="B14" s="307" t="s">
        <v>42</v>
      </c>
      <c r="C14" s="253" t="s">
        <v>717</v>
      </c>
      <c r="D14" s="256"/>
      <c r="E14" s="256"/>
      <c r="F14" s="236"/>
      <c r="G14" s="256"/>
      <c r="H14" s="256"/>
      <c r="I14" s="256"/>
      <c r="J14" s="256"/>
      <c r="K14" s="256"/>
      <c r="L14" s="256"/>
      <c r="M14" s="256"/>
      <c r="N14" s="256"/>
      <c r="O14" s="256"/>
      <c r="P14" s="235" t="s">
        <v>759</v>
      </c>
      <c r="Q14" s="237"/>
      <c r="R14" s="238"/>
      <c r="S14" s="239"/>
      <c r="T14" s="246"/>
      <c r="U14" s="235" t="s">
        <v>716</v>
      </c>
      <c r="V14" s="241">
        <v>1</v>
      </c>
      <c r="W14" s="242"/>
      <c r="X14" s="243">
        <f t="shared" si="5"/>
        <v>0</v>
      </c>
      <c r="Y14" s="235"/>
      <c r="Z14" s="235" t="s">
        <v>560</v>
      </c>
      <c r="AA14" s="230"/>
      <c r="AB14" s="244"/>
      <c r="AC14" s="244"/>
    </row>
    <row r="15" spans="1:29" ht="19.5" thickTop="1" thickBot="1">
      <c r="A15" s="344"/>
      <c r="B15" s="307"/>
      <c r="C15" s="260" t="s">
        <v>718</v>
      </c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248"/>
      <c r="AA15" s="230"/>
      <c r="AB15" s="233">
        <f>SUM(Q16:Q20)</f>
        <v>35000</v>
      </c>
      <c r="AC15" s="233">
        <f>SUM(R16:R20)</f>
        <v>0</v>
      </c>
    </row>
    <row r="16" spans="1:29" ht="37.5" thickTop="1" thickBot="1">
      <c r="A16" s="344"/>
      <c r="B16" s="307" t="s">
        <v>159</v>
      </c>
      <c r="C16" s="262" t="s">
        <v>719</v>
      </c>
      <c r="D16" s="235"/>
      <c r="E16" s="245"/>
      <c r="F16" s="235"/>
      <c r="G16" s="235"/>
      <c r="H16" s="235"/>
      <c r="I16" s="245"/>
      <c r="J16" s="235"/>
      <c r="K16" s="235"/>
      <c r="L16" s="235"/>
      <c r="M16" s="235"/>
      <c r="N16" s="236"/>
      <c r="O16" s="235"/>
      <c r="P16" s="235" t="s">
        <v>755</v>
      </c>
      <c r="Q16" s="237"/>
      <c r="R16" s="238"/>
      <c r="S16" s="239" t="str">
        <f t="shared" ref="S16:S20" si="6">IF(Q16="","",R16/Q16*100)</f>
        <v/>
      </c>
      <c r="T16" s="246"/>
      <c r="U16" s="235" t="s">
        <v>720</v>
      </c>
      <c r="V16" s="241">
        <v>1</v>
      </c>
      <c r="W16" s="242"/>
      <c r="X16" s="243">
        <f t="shared" ref="X16:X20" si="7">IF(V16="","",W16/V16*100)</f>
        <v>0</v>
      </c>
      <c r="Y16" s="235" t="s">
        <v>797</v>
      </c>
      <c r="Z16" s="235" t="s">
        <v>560</v>
      </c>
      <c r="AA16" s="230"/>
      <c r="AB16" s="244"/>
      <c r="AC16" s="244"/>
    </row>
    <row r="17" spans="1:29" ht="37.5" thickTop="1" thickBot="1">
      <c r="A17" s="344"/>
      <c r="B17" s="307" t="s">
        <v>160</v>
      </c>
      <c r="C17" s="261" t="s">
        <v>712</v>
      </c>
      <c r="D17" s="236"/>
      <c r="E17" s="236"/>
      <c r="F17" s="235"/>
      <c r="G17" s="236"/>
      <c r="H17" s="236"/>
      <c r="I17" s="235"/>
      <c r="J17" s="235"/>
      <c r="K17" s="235"/>
      <c r="L17" s="236"/>
      <c r="M17" s="236"/>
      <c r="N17" s="235"/>
      <c r="O17" s="235"/>
      <c r="P17" s="235" t="s">
        <v>757</v>
      </c>
      <c r="Q17" s="237">
        <v>35000</v>
      </c>
      <c r="R17" s="238"/>
      <c r="S17" s="239">
        <f t="shared" si="6"/>
        <v>0</v>
      </c>
      <c r="T17" s="246" t="s">
        <v>541</v>
      </c>
      <c r="U17" s="235" t="s">
        <v>791</v>
      </c>
      <c r="V17" s="241">
        <v>7</v>
      </c>
      <c r="W17" s="242"/>
      <c r="X17" s="243">
        <f t="shared" si="7"/>
        <v>0</v>
      </c>
      <c r="Y17" s="235"/>
      <c r="Z17" s="235" t="s">
        <v>560</v>
      </c>
      <c r="AA17" s="230"/>
      <c r="AB17" s="259"/>
      <c r="AC17" s="259"/>
    </row>
    <row r="18" spans="1:29" ht="37.5" thickTop="1" thickBot="1">
      <c r="A18" s="344"/>
      <c r="B18" s="307" t="s">
        <v>161</v>
      </c>
      <c r="C18" s="263" t="s">
        <v>721</v>
      </c>
      <c r="D18" s="256"/>
      <c r="E18" s="245"/>
      <c r="F18" s="256"/>
      <c r="G18" s="256"/>
      <c r="H18" s="256"/>
      <c r="I18" s="256"/>
      <c r="J18" s="256"/>
      <c r="K18" s="256"/>
      <c r="L18" s="256"/>
      <c r="M18" s="256"/>
      <c r="N18" s="236"/>
      <c r="O18" s="245"/>
      <c r="P18" s="235" t="s">
        <v>755</v>
      </c>
      <c r="Q18" s="237"/>
      <c r="R18" s="238"/>
      <c r="S18" s="239" t="str">
        <f t="shared" si="6"/>
        <v/>
      </c>
      <c r="T18" s="246"/>
      <c r="U18" s="235" t="s">
        <v>722</v>
      </c>
      <c r="V18" s="241">
        <v>1</v>
      </c>
      <c r="W18" s="242"/>
      <c r="X18" s="243">
        <f t="shared" si="7"/>
        <v>0</v>
      </c>
      <c r="Y18" s="235"/>
      <c r="Z18" s="235" t="s">
        <v>560</v>
      </c>
      <c r="AA18" s="230"/>
      <c r="AB18" s="244"/>
      <c r="AC18" s="244"/>
    </row>
    <row r="19" spans="1:29" ht="37.5" thickTop="1" thickBot="1">
      <c r="A19" s="344"/>
      <c r="B19" s="307" t="s">
        <v>162</v>
      </c>
      <c r="C19" s="264" t="s">
        <v>727</v>
      </c>
      <c r="D19" s="256"/>
      <c r="E19" s="236"/>
      <c r="F19" s="256"/>
      <c r="G19" s="256"/>
      <c r="H19" s="256"/>
      <c r="I19" s="256"/>
      <c r="J19" s="256"/>
      <c r="K19" s="256"/>
      <c r="L19" s="256"/>
      <c r="M19" s="256"/>
      <c r="N19" s="256"/>
      <c r="O19" s="245"/>
      <c r="P19" s="235" t="s">
        <v>755</v>
      </c>
      <c r="Q19" s="237"/>
      <c r="R19" s="238"/>
      <c r="S19" s="239"/>
      <c r="T19" s="246"/>
      <c r="U19" s="235" t="s">
        <v>794</v>
      </c>
      <c r="V19" s="241"/>
      <c r="W19" s="242"/>
      <c r="X19" s="243"/>
      <c r="Y19" s="235"/>
      <c r="Z19" s="235" t="s">
        <v>560</v>
      </c>
      <c r="AA19" s="230"/>
      <c r="AB19" s="244"/>
      <c r="AC19" s="244"/>
    </row>
    <row r="20" spans="1:29" ht="37.5" thickTop="1" thickBot="1">
      <c r="A20" s="344"/>
      <c r="B20" s="307" t="s">
        <v>163</v>
      </c>
      <c r="C20" s="235" t="s">
        <v>723</v>
      </c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5" t="s">
        <v>755</v>
      </c>
      <c r="Q20" s="237"/>
      <c r="R20" s="238"/>
      <c r="S20" s="239" t="str">
        <f t="shared" si="6"/>
        <v/>
      </c>
      <c r="T20" s="246"/>
      <c r="U20" s="235" t="s">
        <v>798</v>
      </c>
      <c r="V20" s="241">
        <v>3</v>
      </c>
      <c r="W20" s="242"/>
      <c r="X20" s="243">
        <f t="shared" si="7"/>
        <v>0</v>
      </c>
      <c r="Y20" s="235"/>
      <c r="Z20" s="235" t="s">
        <v>560</v>
      </c>
      <c r="AA20" s="230"/>
      <c r="AB20" s="244"/>
      <c r="AC20" s="244"/>
    </row>
    <row r="21" spans="1:29" ht="19.5" thickTop="1" thickBot="1">
      <c r="A21" s="344"/>
      <c r="B21" s="307"/>
      <c r="C21" s="231" t="s">
        <v>724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248"/>
      <c r="AA21" s="230"/>
      <c r="AB21" s="233">
        <f>SUM(Q22:Q23)</f>
        <v>0</v>
      </c>
      <c r="AC21" s="233">
        <f>SUM(R22:R23)</f>
        <v>0</v>
      </c>
    </row>
    <row r="22" spans="1:29" ht="37.5" thickTop="1" thickBot="1">
      <c r="A22" s="344"/>
      <c r="B22" s="307" t="s">
        <v>188</v>
      </c>
      <c r="C22" s="235" t="s">
        <v>725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36"/>
      <c r="P22" s="235" t="s">
        <v>754</v>
      </c>
      <c r="Q22" s="237"/>
      <c r="R22" s="238"/>
      <c r="S22" s="239" t="str">
        <f t="shared" ref="S22:S23" si="8">IF(Q22="","",R22/Q22*100)</f>
        <v/>
      </c>
      <c r="T22" s="246"/>
      <c r="U22" s="265" t="s">
        <v>799</v>
      </c>
      <c r="V22" s="241">
        <v>1</v>
      </c>
      <c r="W22" s="266"/>
      <c r="X22" s="239">
        <f t="shared" ref="X22:X23" si="9">IF(V22="","",W22/V22*100)</f>
        <v>0</v>
      </c>
      <c r="Y22" s="235"/>
      <c r="Z22" s="235" t="s">
        <v>560</v>
      </c>
      <c r="AA22" s="230"/>
      <c r="AB22" s="244"/>
      <c r="AC22" s="244"/>
    </row>
    <row r="23" spans="1:29" ht="37.5" thickTop="1" thickBot="1">
      <c r="A23" s="344"/>
      <c r="B23" s="307" t="s">
        <v>189</v>
      </c>
      <c r="C23" s="264" t="s">
        <v>800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36"/>
      <c r="O23" s="245"/>
      <c r="P23" s="235" t="s">
        <v>754</v>
      </c>
      <c r="Q23" s="237"/>
      <c r="R23" s="238"/>
      <c r="S23" s="239" t="str">
        <f t="shared" si="8"/>
        <v/>
      </c>
      <c r="T23" s="246"/>
      <c r="U23" s="235" t="s">
        <v>801</v>
      </c>
      <c r="V23" s="241">
        <v>1</v>
      </c>
      <c r="W23" s="266"/>
      <c r="X23" s="239">
        <f t="shared" si="9"/>
        <v>0</v>
      </c>
      <c r="Y23" s="235" t="s">
        <v>802</v>
      </c>
      <c r="Z23" s="235" t="s">
        <v>560</v>
      </c>
      <c r="AA23" s="230"/>
      <c r="AB23" s="244"/>
      <c r="AC23" s="244"/>
    </row>
    <row r="24" spans="1:29" ht="37.5" thickTop="1" thickBot="1">
      <c r="A24" s="344"/>
      <c r="B24" s="307" t="s">
        <v>190</v>
      </c>
      <c r="C24" s="235" t="s">
        <v>803</v>
      </c>
      <c r="D24" s="235"/>
      <c r="E24" s="235"/>
      <c r="F24" s="235"/>
      <c r="G24" s="235"/>
      <c r="H24" s="235"/>
      <c r="I24" s="235"/>
      <c r="J24" s="235"/>
      <c r="K24" s="235"/>
      <c r="L24" s="236"/>
      <c r="M24" s="235"/>
      <c r="N24" s="235"/>
      <c r="O24" s="235"/>
      <c r="P24" s="235" t="s">
        <v>755</v>
      </c>
      <c r="Q24" s="237">
        <v>5000</v>
      </c>
      <c r="R24" s="238"/>
      <c r="S24" s="239">
        <f t="shared" ref="S24" si="10">IF(Q24="","",R24/Q24*100)</f>
        <v>0</v>
      </c>
      <c r="T24" s="246" t="s">
        <v>541</v>
      </c>
      <c r="U24" s="235" t="s">
        <v>791</v>
      </c>
      <c r="V24" s="267">
        <v>1</v>
      </c>
      <c r="W24" s="266"/>
      <c r="X24" s="239">
        <f t="shared" ref="X24" si="11">IF(V24="","",W24/V24*100)</f>
        <v>0</v>
      </c>
      <c r="Y24" s="235"/>
      <c r="Z24" s="235" t="s">
        <v>560</v>
      </c>
      <c r="AA24" s="230"/>
      <c r="AB24" s="244"/>
      <c r="AC24" s="244"/>
    </row>
    <row r="25" spans="1:29" ht="19.5" thickTop="1" thickBot="1">
      <c r="A25" s="344"/>
      <c r="B25" s="307"/>
      <c r="C25" s="231" t="s">
        <v>728</v>
      </c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248"/>
      <c r="AA25" s="230"/>
      <c r="AB25" s="233">
        <f>SUM(Q26:Q27)</f>
        <v>5000</v>
      </c>
      <c r="AC25" s="233">
        <f>SUM(R26:R27)</f>
        <v>0</v>
      </c>
    </row>
    <row r="26" spans="1:29" ht="19.5" thickTop="1" thickBot="1">
      <c r="A26" s="344"/>
      <c r="B26" s="307" t="s">
        <v>198</v>
      </c>
      <c r="C26" s="235" t="s">
        <v>832</v>
      </c>
      <c r="D26" s="236"/>
      <c r="E26" s="236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35" t="s">
        <v>756</v>
      </c>
      <c r="Q26" s="237"/>
      <c r="R26" s="238"/>
      <c r="S26" s="239" t="str">
        <f t="shared" ref="S26:S27" si="12">IF(Q26="","",R26/Q26*100)</f>
        <v/>
      </c>
      <c r="T26" s="246"/>
      <c r="U26" s="235"/>
      <c r="V26" s="241">
        <v>1</v>
      </c>
      <c r="W26" s="266"/>
      <c r="X26" s="239">
        <f t="shared" ref="X26:X27" si="13">IF(V26="","",W26/V26*100)</f>
        <v>0</v>
      </c>
      <c r="Y26" s="235"/>
      <c r="Z26" s="235" t="s">
        <v>560</v>
      </c>
      <c r="AA26" s="230"/>
      <c r="AB26" s="244"/>
      <c r="AC26" s="244"/>
    </row>
    <row r="27" spans="1:29" ht="19.5" thickTop="1" thickBot="1">
      <c r="A27" s="344"/>
      <c r="B27" s="307" t="s">
        <v>199</v>
      </c>
      <c r="C27" s="264" t="s">
        <v>833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5" t="s">
        <v>756</v>
      </c>
      <c r="Q27" s="237">
        <v>5000</v>
      </c>
      <c r="R27" s="238"/>
      <c r="S27" s="239">
        <f t="shared" si="12"/>
        <v>0</v>
      </c>
      <c r="T27" s="246"/>
      <c r="U27" s="235" t="s">
        <v>699</v>
      </c>
      <c r="V27" s="241">
        <v>1</v>
      </c>
      <c r="W27" s="266"/>
      <c r="X27" s="239">
        <f t="shared" si="13"/>
        <v>0</v>
      </c>
      <c r="Y27" s="235"/>
      <c r="Z27" s="235" t="s">
        <v>560</v>
      </c>
      <c r="AA27" s="230"/>
      <c r="AB27" s="244"/>
      <c r="AC27" s="244"/>
    </row>
    <row r="28" spans="1:29" ht="19.5" thickTop="1" thickBot="1">
      <c r="A28" s="344"/>
      <c r="B28" s="307"/>
      <c r="C28" s="260" t="s">
        <v>729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248"/>
      <c r="AA28" s="230"/>
      <c r="AB28" s="233">
        <f>SUM(Q29:Q32)</f>
        <v>0</v>
      </c>
      <c r="AC28" s="233">
        <f>SUM(R29:R32)</f>
        <v>0</v>
      </c>
    </row>
    <row r="29" spans="1:29" ht="37.5" thickTop="1" thickBot="1">
      <c r="A29" s="344"/>
      <c r="B29" s="307" t="s">
        <v>597</v>
      </c>
      <c r="C29" s="273" t="s">
        <v>730</v>
      </c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5" t="s">
        <v>611</v>
      </c>
      <c r="Q29" s="237"/>
      <c r="R29" s="238"/>
      <c r="S29" s="239" t="str">
        <f t="shared" ref="S29:S30" si="14">IF(Q29="","",R29/Q29*100)</f>
        <v/>
      </c>
      <c r="T29" s="246"/>
      <c r="U29" s="235" t="s">
        <v>826</v>
      </c>
      <c r="V29" s="241">
        <v>5</v>
      </c>
      <c r="W29" s="266"/>
      <c r="X29" s="239">
        <f t="shared" ref="X29:X32" si="15">IF(V29="","",W29/V29*100)</f>
        <v>0</v>
      </c>
      <c r="Y29" s="235"/>
      <c r="Z29" s="235" t="s">
        <v>560</v>
      </c>
      <c r="AA29" s="230"/>
      <c r="AB29" s="244"/>
      <c r="AC29" s="244"/>
    </row>
    <row r="30" spans="1:29" ht="55.5" thickTop="1" thickBot="1">
      <c r="A30" s="344"/>
      <c r="B30" s="307" t="s">
        <v>598</v>
      </c>
      <c r="C30" s="268" t="s">
        <v>804</v>
      </c>
      <c r="D30" s="269"/>
      <c r="E30" s="269"/>
      <c r="F30" s="269"/>
      <c r="G30" s="236"/>
      <c r="H30" s="269"/>
      <c r="I30" s="269"/>
      <c r="J30" s="269"/>
      <c r="K30" s="269"/>
      <c r="L30" s="269"/>
      <c r="M30" s="269"/>
      <c r="N30" s="269"/>
      <c r="O30" s="269"/>
      <c r="P30" s="235" t="s">
        <v>753</v>
      </c>
      <c r="Q30" s="237"/>
      <c r="R30" s="238"/>
      <c r="S30" s="239" t="str">
        <f t="shared" si="14"/>
        <v/>
      </c>
      <c r="T30" s="246"/>
      <c r="U30" s="235" t="s">
        <v>827</v>
      </c>
      <c r="V30" s="241">
        <v>100</v>
      </c>
      <c r="W30" s="266"/>
      <c r="X30" s="239">
        <f t="shared" si="15"/>
        <v>0</v>
      </c>
      <c r="Y30" s="235"/>
      <c r="Z30" s="235" t="s">
        <v>567</v>
      </c>
      <c r="AA30" s="230"/>
      <c r="AB30" s="244"/>
      <c r="AC30" s="244"/>
    </row>
    <row r="31" spans="1:29" ht="37.5" thickTop="1" thickBot="1">
      <c r="A31" s="344"/>
      <c r="B31" s="307" t="s">
        <v>599</v>
      </c>
      <c r="C31" s="270" t="s">
        <v>828</v>
      </c>
      <c r="D31" s="269"/>
      <c r="E31" s="271"/>
      <c r="F31" s="269"/>
      <c r="G31" s="236"/>
      <c r="H31" s="269"/>
      <c r="I31" s="269"/>
      <c r="J31" s="269"/>
      <c r="K31" s="269"/>
      <c r="L31" s="269"/>
      <c r="M31" s="269"/>
      <c r="N31" s="269"/>
      <c r="O31" s="269"/>
      <c r="P31" s="235" t="s">
        <v>611</v>
      </c>
      <c r="Q31" s="237"/>
      <c r="R31" s="238"/>
      <c r="S31" s="239"/>
      <c r="T31" s="246"/>
      <c r="U31" s="235" t="s">
        <v>649</v>
      </c>
      <c r="V31" s="241">
        <v>7</v>
      </c>
      <c r="W31" s="266"/>
      <c r="X31" s="239">
        <f t="shared" si="15"/>
        <v>0</v>
      </c>
      <c r="Y31" s="235"/>
      <c r="Z31" s="235" t="s">
        <v>567</v>
      </c>
      <c r="AA31" s="230"/>
      <c r="AB31" s="244"/>
      <c r="AC31" s="244"/>
    </row>
    <row r="32" spans="1:29" ht="19.5" thickTop="1" thickBot="1">
      <c r="A32" s="344"/>
      <c r="B32" s="307" t="s">
        <v>600</v>
      </c>
      <c r="C32" s="270" t="s">
        <v>764</v>
      </c>
      <c r="D32" s="272"/>
      <c r="E32" s="269"/>
      <c r="F32" s="269"/>
      <c r="G32" s="236"/>
      <c r="H32" s="269"/>
      <c r="I32" s="269"/>
      <c r="J32" s="269"/>
      <c r="K32" s="269"/>
      <c r="L32" s="269"/>
      <c r="M32" s="269"/>
      <c r="N32" s="269"/>
      <c r="O32" s="269"/>
      <c r="P32" s="235" t="s">
        <v>765</v>
      </c>
      <c r="Q32" s="237"/>
      <c r="R32" s="238"/>
      <c r="S32" s="239"/>
      <c r="T32" s="246"/>
      <c r="U32" s="235" t="s">
        <v>829</v>
      </c>
      <c r="V32" s="274">
        <v>250000</v>
      </c>
      <c r="W32" s="266"/>
      <c r="X32" s="239">
        <f t="shared" si="15"/>
        <v>0</v>
      </c>
      <c r="Y32" s="235"/>
      <c r="Z32" s="235" t="s">
        <v>560</v>
      </c>
      <c r="AA32" s="230"/>
      <c r="AB32" s="244"/>
      <c r="AC32" s="244"/>
    </row>
    <row r="33" spans="1:29" ht="16.5" customHeight="1" thickTop="1" thickBot="1">
      <c r="A33" s="347" t="s">
        <v>806</v>
      </c>
      <c r="B33" s="305"/>
      <c r="C33" s="299" t="s">
        <v>738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00"/>
      <c r="AA33" s="230"/>
      <c r="AB33" s="276">
        <f>SUM(Q34:Q39)</f>
        <v>30000</v>
      </c>
      <c r="AC33" s="276">
        <f>SUM(R34:R39)</f>
        <v>0</v>
      </c>
    </row>
    <row r="34" spans="1:29" ht="57.75" thickTop="1" thickBot="1">
      <c r="A34" s="348"/>
      <c r="B34" s="305" t="s">
        <v>51</v>
      </c>
      <c r="C34" s="209" t="s">
        <v>731</v>
      </c>
      <c r="D34" s="217"/>
      <c r="E34" s="217"/>
      <c r="F34" s="217"/>
      <c r="G34" s="210"/>
      <c r="H34" s="210"/>
      <c r="I34" s="210"/>
      <c r="J34" s="217"/>
      <c r="K34" s="217"/>
      <c r="L34" s="217"/>
      <c r="M34" s="217"/>
      <c r="N34" s="217"/>
      <c r="O34" s="217"/>
      <c r="P34" s="209" t="s">
        <v>753</v>
      </c>
      <c r="Q34" s="211"/>
      <c r="R34" s="212"/>
      <c r="S34" s="213" t="str">
        <f t="shared" ref="S34:S39" si="16">IF(Q34="","",R34/Q34*100)</f>
        <v/>
      </c>
      <c r="T34" s="218"/>
      <c r="U34" s="209" t="s">
        <v>809</v>
      </c>
      <c r="V34" s="214">
        <v>1</v>
      </c>
      <c r="W34" s="215"/>
      <c r="X34" s="216">
        <f t="shared" ref="X34:X39" si="17">IF(V34="","",W34/V34*100)</f>
        <v>0</v>
      </c>
      <c r="Y34" s="209"/>
      <c r="Z34" s="209" t="s">
        <v>562</v>
      </c>
      <c r="AA34" s="230"/>
      <c r="AB34" s="244"/>
      <c r="AC34" s="244"/>
    </row>
    <row r="35" spans="1:29" ht="39" thickTop="1" thickBot="1">
      <c r="A35" s="348"/>
      <c r="B35" s="305" t="s">
        <v>52</v>
      </c>
      <c r="C35" s="209" t="s">
        <v>732</v>
      </c>
      <c r="D35" s="217"/>
      <c r="E35" s="217"/>
      <c r="F35" s="210"/>
      <c r="G35" s="217"/>
      <c r="H35" s="217"/>
      <c r="I35" s="217"/>
      <c r="J35" s="217"/>
      <c r="K35" s="217"/>
      <c r="L35" s="217"/>
      <c r="M35" s="217"/>
      <c r="N35" s="217"/>
      <c r="O35" s="217"/>
      <c r="P35" s="209" t="s">
        <v>805</v>
      </c>
      <c r="Q35" s="211"/>
      <c r="R35" s="212"/>
      <c r="S35" s="213" t="str">
        <f t="shared" si="16"/>
        <v/>
      </c>
      <c r="T35" s="218"/>
      <c r="U35" s="209" t="s">
        <v>810</v>
      </c>
      <c r="V35" s="214">
        <v>1</v>
      </c>
      <c r="W35" s="215"/>
      <c r="X35" s="216">
        <f t="shared" si="17"/>
        <v>0</v>
      </c>
      <c r="Y35" s="209"/>
      <c r="Z35" s="209" t="s">
        <v>562</v>
      </c>
      <c r="AA35" s="230"/>
      <c r="AB35" s="244"/>
      <c r="AC35" s="244"/>
    </row>
    <row r="36" spans="1:29" ht="39" thickTop="1" thickBot="1">
      <c r="A36" s="348"/>
      <c r="B36" s="305" t="s">
        <v>53</v>
      </c>
      <c r="C36" s="301" t="s">
        <v>740</v>
      </c>
      <c r="D36" s="217"/>
      <c r="E36" s="210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09" t="s">
        <v>755</v>
      </c>
      <c r="Q36" s="211">
        <v>30000</v>
      </c>
      <c r="R36" s="212"/>
      <c r="S36" s="213">
        <f t="shared" si="16"/>
        <v>0</v>
      </c>
      <c r="T36" s="218" t="s">
        <v>537</v>
      </c>
      <c r="U36" s="209" t="s">
        <v>811</v>
      </c>
      <c r="V36" s="214">
        <v>1</v>
      </c>
      <c r="W36" s="215"/>
      <c r="X36" s="216">
        <f t="shared" si="17"/>
        <v>0</v>
      </c>
      <c r="Y36" s="209"/>
      <c r="Z36" s="209" t="s">
        <v>562</v>
      </c>
      <c r="AA36" s="230"/>
      <c r="AB36" s="244"/>
      <c r="AC36" s="244"/>
    </row>
    <row r="37" spans="1:29" ht="39" thickTop="1" thickBot="1">
      <c r="A37" s="348"/>
      <c r="B37" s="305" t="s">
        <v>54</v>
      </c>
      <c r="C37" s="302" t="s">
        <v>748</v>
      </c>
      <c r="D37" s="217"/>
      <c r="E37" s="217"/>
      <c r="F37" s="217"/>
      <c r="G37" s="210"/>
      <c r="H37" s="217"/>
      <c r="I37" s="217"/>
      <c r="J37" s="217"/>
      <c r="K37" s="217"/>
      <c r="L37" s="217"/>
      <c r="M37" s="217"/>
      <c r="N37" s="217"/>
      <c r="O37" s="217"/>
      <c r="P37" s="209" t="s">
        <v>755</v>
      </c>
      <c r="Q37" s="211"/>
      <c r="R37" s="212"/>
      <c r="S37" s="213" t="str">
        <f t="shared" si="16"/>
        <v/>
      </c>
      <c r="T37" s="218"/>
      <c r="U37" s="209" t="s">
        <v>812</v>
      </c>
      <c r="V37" s="214">
        <v>1</v>
      </c>
      <c r="W37" s="215"/>
      <c r="X37" s="216">
        <f t="shared" si="17"/>
        <v>0</v>
      </c>
      <c r="Y37" s="209"/>
      <c r="Z37" s="209" t="s">
        <v>562</v>
      </c>
      <c r="AA37" s="230"/>
      <c r="AB37" s="244"/>
      <c r="AC37" s="244"/>
    </row>
    <row r="38" spans="1:29" ht="39" thickTop="1" thickBot="1">
      <c r="A38" s="348"/>
      <c r="B38" s="305" t="s">
        <v>55</v>
      </c>
      <c r="C38" s="209" t="s">
        <v>713</v>
      </c>
      <c r="D38" s="210"/>
      <c r="E38" s="219"/>
      <c r="F38" s="210"/>
      <c r="G38" s="209"/>
      <c r="H38" s="209"/>
      <c r="I38" s="209"/>
      <c r="J38" s="209"/>
      <c r="K38" s="209"/>
      <c r="L38" s="209"/>
      <c r="M38" s="209"/>
      <c r="N38" s="209"/>
      <c r="O38" s="209"/>
      <c r="P38" s="209" t="s">
        <v>759</v>
      </c>
      <c r="Q38" s="211"/>
      <c r="R38" s="212"/>
      <c r="S38" s="213" t="str">
        <f t="shared" si="16"/>
        <v/>
      </c>
      <c r="T38" s="218"/>
      <c r="U38" s="209" t="s">
        <v>714</v>
      </c>
      <c r="V38" s="214">
        <v>1</v>
      </c>
      <c r="W38" s="215"/>
      <c r="X38" s="216">
        <f t="shared" si="17"/>
        <v>0</v>
      </c>
      <c r="Y38" s="209"/>
      <c r="Z38" s="209" t="s">
        <v>562</v>
      </c>
      <c r="AA38" s="230"/>
      <c r="AB38" s="259"/>
      <c r="AC38" s="259"/>
    </row>
    <row r="39" spans="1:29" ht="39" thickTop="1" thickBot="1">
      <c r="A39" s="348"/>
      <c r="B39" s="305" t="s">
        <v>56</v>
      </c>
      <c r="C39" s="209" t="s">
        <v>733</v>
      </c>
      <c r="D39" s="209"/>
      <c r="E39" s="209"/>
      <c r="F39" s="210"/>
      <c r="G39" s="209"/>
      <c r="H39" s="209"/>
      <c r="I39" s="209"/>
      <c r="J39" s="209"/>
      <c r="K39" s="209"/>
      <c r="L39" s="209"/>
      <c r="M39" s="209"/>
      <c r="N39" s="209"/>
      <c r="O39" s="209"/>
      <c r="P39" s="209" t="s">
        <v>755</v>
      </c>
      <c r="Q39" s="211"/>
      <c r="R39" s="212"/>
      <c r="S39" s="213" t="str">
        <f t="shared" si="16"/>
        <v/>
      </c>
      <c r="T39" s="218"/>
      <c r="U39" s="209" t="s">
        <v>813</v>
      </c>
      <c r="V39" s="214">
        <v>1</v>
      </c>
      <c r="W39" s="215"/>
      <c r="X39" s="216">
        <f t="shared" si="17"/>
        <v>0</v>
      </c>
      <c r="Y39" s="209"/>
      <c r="Z39" s="209" t="s">
        <v>562</v>
      </c>
      <c r="AA39" s="230"/>
      <c r="AB39" s="244"/>
      <c r="AC39" s="244"/>
    </row>
    <row r="40" spans="1:29" ht="20.25" thickTop="1" thickBot="1">
      <c r="A40" s="348"/>
      <c r="B40" s="305"/>
      <c r="C40" s="299" t="s">
        <v>744</v>
      </c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00"/>
      <c r="AA40" s="230"/>
      <c r="AB40" s="276">
        <f>SUM(Q41:Q45)</f>
        <v>11000</v>
      </c>
      <c r="AC40" s="276">
        <f>SUM(R41:R45)</f>
        <v>0</v>
      </c>
    </row>
    <row r="41" spans="1:29" ht="39" thickTop="1" thickBot="1">
      <c r="A41" s="348"/>
      <c r="B41" s="305" t="s">
        <v>61</v>
      </c>
      <c r="C41" s="208" t="s">
        <v>734</v>
      </c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09" t="s">
        <v>611</v>
      </c>
      <c r="Q41" s="211"/>
      <c r="R41" s="212"/>
      <c r="S41" s="213" t="str">
        <f t="shared" ref="S41:S45" si="18">IF(Q41="","",R41/Q41*100)</f>
        <v/>
      </c>
      <c r="T41" s="218"/>
      <c r="U41" s="209" t="s">
        <v>691</v>
      </c>
      <c r="V41" s="214">
        <v>1</v>
      </c>
      <c r="W41" s="215"/>
      <c r="X41" s="216">
        <f t="shared" ref="X41:X45" si="19">IF(V41="","",W41/V41*100)</f>
        <v>0</v>
      </c>
      <c r="Y41" s="209"/>
      <c r="Z41" s="209" t="s">
        <v>563</v>
      </c>
      <c r="AA41" s="230"/>
      <c r="AB41" s="244"/>
      <c r="AC41" s="244"/>
    </row>
    <row r="42" spans="1:29" ht="39" thickTop="1" thickBot="1">
      <c r="A42" s="348"/>
      <c r="B42" s="305" t="s">
        <v>62</v>
      </c>
      <c r="C42" s="303" t="s">
        <v>736</v>
      </c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09" t="s">
        <v>760</v>
      </c>
      <c r="Q42" s="211">
        <v>2000</v>
      </c>
      <c r="R42" s="212"/>
      <c r="S42" s="213">
        <f t="shared" si="18"/>
        <v>0</v>
      </c>
      <c r="T42" s="218" t="s">
        <v>537</v>
      </c>
      <c r="U42" s="209" t="s">
        <v>691</v>
      </c>
      <c r="V42" s="214">
        <v>1</v>
      </c>
      <c r="W42" s="215"/>
      <c r="X42" s="216">
        <f t="shared" si="19"/>
        <v>0</v>
      </c>
      <c r="Y42" s="209"/>
      <c r="Z42" s="209" t="s">
        <v>563</v>
      </c>
      <c r="AA42" s="230"/>
      <c r="AB42" s="244"/>
      <c r="AC42" s="244"/>
    </row>
    <row r="43" spans="1:29" ht="39" thickTop="1" thickBot="1">
      <c r="A43" s="348"/>
      <c r="B43" s="305" t="s">
        <v>63</v>
      </c>
      <c r="C43" s="303" t="s">
        <v>735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09" t="s">
        <v>760</v>
      </c>
      <c r="Q43" s="211">
        <v>2000</v>
      </c>
      <c r="R43" s="212"/>
      <c r="S43" s="213">
        <f t="shared" si="18"/>
        <v>0</v>
      </c>
      <c r="T43" s="218" t="s">
        <v>537</v>
      </c>
      <c r="U43" s="209" t="s">
        <v>808</v>
      </c>
      <c r="V43" s="214">
        <v>1</v>
      </c>
      <c r="W43" s="215"/>
      <c r="X43" s="216">
        <f t="shared" si="19"/>
        <v>0</v>
      </c>
      <c r="Y43" s="209"/>
      <c r="Z43" s="209" t="s">
        <v>563</v>
      </c>
      <c r="AA43" s="230"/>
      <c r="AB43" s="244"/>
      <c r="AC43" s="244"/>
    </row>
    <row r="44" spans="1:29" ht="39" thickTop="1" thickBot="1">
      <c r="A44" s="348"/>
      <c r="B44" s="305" t="s">
        <v>64</v>
      </c>
      <c r="C44" s="208" t="s">
        <v>745</v>
      </c>
      <c r="D44" s="220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09" t="s">
        <v>760</v>
      </c>
      <c r="Q44" s="211">
        <v>5000</v>
      </c>
      <c r="R44" s="212"/>
      <c r="S44" s="213">
        <f t="shared" si="18"/>
        <v>0</v>
      </c>
      <c r="T44" s="218" t="s">
        <v>537</v>
      </c>
      <c r="U44" s="209" t="s">
        <v>808</v>
      </c>
      <c r="V44" s="214">
        <v>1</v>
      </c>
      <c r="W44" s="215"/>
      <c r="X44" s="216">
        <f t="shared" si="19"/>
        <v>0</v>
      </c>
      <c r="Y44" s="209"/>
      <c r="Z44" s="209" t="s">
        <v>563</v>
      </c>
      <c r="AA44" s="230"/>
      <c r="AB44" s="244"/>
      <c r="AC44" s="244"/>
    </row>
    <row r="45" spans="1:29" ht="39" thickTop="1" thickBot="1">
      <c r="A45" s="348"/>
      <c r="B45" s="305" t="s">
        <v>65</v>
      </c>
      <c r="C45" s="208" t="s">
        <v>737</v>
      </c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09" t="s">
        <v>760</v>
      </c>
      <c r="Q45" s="211">
        <v>2000</v>
      </c>
      <c r="R45" s="212"/>
      <c r="S45" s="213">
        <f t="shared" si="18"/>
        <v>0</v>
      </c>
      <c r="T45" s="218" t="s">
        <v>537</v>
      </c>
      <c r="U45" s="209" t="s">
        <v>808</v>
      </c>
      <c r="V45" s="214">
        <v>1</v>
      </c>
      <c r="W45" s="215"/>
      <c r="X45" s="216">
        <f t="shared" si="19"/>
        <v>0</v>
      </c>
      <c r="Y45" s="209"/>
      <c r="Z45" s="209" t="s">
        <v>563</v>
      </c>
      <c r="AA45" s="230"/>
      <c r="AB45" s="244"/>
      <c r="AC45" s="244"/>
    </row>
    <row r="46" spans="1:29" ht="20.25" thickTop="1" thickBot="1">
      <c r="A46" s="348"/>
      <c r="B46" s="305"/>
      <c r="C46" s="299" t="s">
        <v>741</v>
      </c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00"/>
      <c r="AA46" s="230"/>
      <c r="AB46" s="276">
        <f>SUM(Q47:Q50)</f>
        <v>20000</v>
      </c>
      <c r="AC46" s="276">
        <f>SUM(R47:R50)</f>
        <v>0</v>
      </c>
    </row>
    <row r="47" spans="1:29" ht="39" thickTop="1" thickBot="1">
      <c r="A47" s="348"/>
      <c r="B47" s="305" t="s">
        <v>71</v>
      </c>
      <c r="C47" s="303" t="s">
        <v>697</v>
      </c>
      <c r="D47" s="217"/>
      <c r="E47" s="217"/>
      <c r="F47" s="217"/>
      <c r="G47" s="217"/>
      <c r="H47" s="210"/>
      <c r="I47" s="217"/>
      <c r="J47" s="217"/>
      <c r="K47" s="217"/>
      <c r="L47" s="217"/>
      <c r="M47" s="217"/>
      <c r="N47" s="217"/>
      <c r="O47" s="217"/>
      <c r="P47" s="209" t="s">
        <v>755</v>
      </c>
      <c r="Q47" s="211"/>
      <c r="R47" s="212"/>
      <c r="S47" s="213" t="str">
        <f t="shared" ref="S47:S50" si="20">IF(Q47="","",R47/Q47*100)</f>
        <v/>
      </c>
      <c r="T47" s="218"/>
      <c r="U47" s="209" t="s">
        <v>649</v>
      </c>
      <c r="V47" s="214">
        <v>1</v>
      </c>
      <c r="W47" s="215"/>
      <c r="X47" s="216">
        <f t="shared" ref="X47:X50" si="21">IF(V47="","",W47/V47*100)</f>
        <v>0</v>
      </c>
      <c r="Y47" s="209"/>
      <c r="Z47" s="209" t="s">
        <v>562</v>
      </c>
      <c r="AA47" s="230"/>
      <c r="AB47" s="244"/>
      <c r="AC47" s="244"/>
    </row>
    <row r="48" spans="1:29" ht="39" thickTop="1" thickBot="1">
      <c r="A48" s="348"/>
      <c r="B48" s="305" t="s">
        <v>72</v>
      </c>
      <c r="C48" s="303" t="s">
        <v>749</v>
      </c>
      <c r="D48" s="217"/>
      <c r="E48" s="217"/>
      <c r="F48" s="210"/>
      <c r="G48" s="217"/>
      <c r="H48" s="217"/>
      <c r="I48" s="217"/>
      <c r="J48" s="217"/>
      <c r="K48" s="217"/>
      <c r="L48" s="217"/>
      <c r="M48" s="217"/>
      <c r="N48" s="217"/>
      <c r="O48" s="217"/>
      <c r="P48" s="209" t="s">
        <v>755</v>
      </c>
      <c r="Q48" s="211"/>
      <c r="R48" s="212"/>
      <c r="S48" s="213"/>
      <c r="T48" s="218"/>
      <c r="U48" s="209" t="s">
        <v>649</v>
      </c>
      <c r="V48" s="214">
        <v>1</v>
      </c>
      <c r="W48" s="215"/>
      <c r="X48" s="216">
        <f t="shared" si="21"/>
        <v>0</v>
      </c>
      <c r="Y48" s="209"/>
      <c r="Z48" s="209" t="s">
        <v>562</v>
      </c>
      <c r="AA48" s="230"/>
      <c r="AB48" s="244"/>
      <c r="AC48" s="244"/>
    </row>
    <row r="49" spans="1:29" ht="39" thickTop="1" thickBot="1">
      <c r="A49" s="348"/>
      <c r="B49" s="305" t="s">
        <v>73</v>
      </c>
      <c r="C49" s="208" t="s">
        <v>739</v>
      </c>
      <c r="D49" s="304"/>
      <c r="E49" s="304"/>
      <c r="F49" s="304"/>
      <c r="G49" s="221"/>
      <c r="H49" s="304"/>
      <c r="I49" s="304"/>
      <c r="J49" s="304"/>
      <c r="K49" s="304"/>
      <c r="L49" s="304"/>
      <c r="M49" s="304"/>
      <c r="N49" s="304"/>
      <c r="O49" s="304"/>
      <c r="P49" s="209" t="s">
        <v>760</v>
      </c>
      <c r="Q49" s="211">
        <v>20000</v>
      </c>
      <c r="R49" s="212"/>
      <c r="S49" s="213">
        <f t="shared" si="20"/>
        <v>0</v>
      </c>
      <c r="T49" s="218" t="s">
        <v>535</v>
      </c>
      <c r="U49" s="209" t="s">
        <v>625</v>
      </c>
      <c r="V49" s="214">
        <v>1</v>
      </c>
      <c r="W49" s="215"/>
      <c r="X49" s="216">
        <f t="shared" si="21"/>
        <v>0</v>
      </c>
      <c r="Y49" s="209"/>
      <c r="Z49" s="209" t="s">
        <v>562</v>
      </c>
      <c r="AA49" s="230"/>
      <c r="AB49" s="244"/>
      <c r="AC49" s="244"/>
    </row>
    <row r="50" spans="1:29" ht="39" thickTop="1" thickBot="1">
      <c r="A50" s="348"/>
      <c r="B50" s="305" t="s">
        <v>74</v>
      </c>
      <c r="C50" s="208" t="s">
        <v>814</v>
      </c>
      <c r="D50" s="220"/>
      <c r="E50" s="219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09" t="s">
        <v>760</v>
      </c>
      <c r="Q50" s="211"/>
      <c r="R50" s="212"/>
      <c r="S50" s="213" t="str">
        <f t="shared" si="20"/>
        <v/>
      </c>
      <c r="T50" s="218"/>
      <c r="U50" s="209" t="s">
        <v>649</v>
      </c>
      <c r="V50" s="214">
        <v>1</v>
      </c>
      <c r="W50" s="215"/>
      <c r="X50" s="216">
        <f t="shared" si="21"/>
        <v>0</v>
      </c>
      <c r="Y50" s="209"/>
      <c r="Z50" s="209" t="s">
        <v>562</v>
      </c>
      <c r="AA50" s="230"/>
      <c r="AB50" s="244"/>
      <c r="AC50" s="244"/>
    </row>
    <row r="51" spans="1:29" ht="39" thickTop="1" thickBot="1">
      <c r="A51" s="348"/>
      <c r="B51" s="305"/>
      <c r="C51" s="299" t="s">
        <v>742</v>
      </c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00"/>
      <c r="AA51" s="230"/>
      <c r="AB51" s="276">
        <f>SUM(Q52:Q54)</f>
        <v>0</v>
      </c>
      <c r="AC51" s="276">
        <f>SUM(R52:R54)</f>
        <v>0</v>
      </c>
    </row>
    <row r="52" spans="1:29" ht="39" thickTop="1" thickBot="1">
      <c r="A52" s="348"/>
      <c r="B52" s="305" t="s">
        <v>210</v>
      </c>
      <c r="C52" s="209" t="s">
        <v>743</v>
      </c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09" t="s">
        <v>758</v>
      </c>
      <c r="Q52" s="211"/>
      <c r="R52" s="212"/>
      <c r="S52" s="213" t="str">
        <f t="shared" ref="S52:S54" si="22">IF(Q52="","",R52/Q52*100)</f>
        <v/>
      </c>
      <c r="T52" s="218"/>
      <c r="U52" s="209" t="s">
        <v>815</v>
      </c>
      <c r="V52" s="214">
        <v>1</v>
      </c>
      <c r="W52" s="215"/>
      <c r="X52" s="216">
        <f t="shared" ref="X52:X54" si="23">IF(V52="","",W52/V52*100)</f>
        <v>0</v>
      </c>
      <c r="Y52" s="209"/>
      <c r="Z52" s="209" t="s">
        <v>562</v>
      </c>
      <c r="AA52" s="230"/>
      <c r="AB52" s="244"/>
      <c r="AC52" s="244"/>
    </row>
    <row r="53" spans="1:29" ht="39" thickTop="1" thickBot="1">
      <c r="A53" s="348"/>
      <c r="B53" s="305" t="s">
        <v>211</v>
      </c>
      <c r="C53" s="303" t="s">
        <v>830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09" t="s">
        <v>758</v>
      </c>
      <c r="Q53" s="211"/>
      <c r="R53" s="212"/>
      <c r="S53" s="213" t="str">
        <f t="shared" si="22"/>
        <v/>
      </c>
      <c r="T53" s="218"/>
      <c r="U53" s="209" t="s">
        <v>831</v>
      </c>
      <c r="V53" s="214">
        <v>1</v>
      </c>
      <c r="W53" s="215"/>
      <c r="X53" s="216">
        <f t="shared" si="23"/>
        <v>0</v>
      </c>
      <c r="Y53" s="209"/>
      <c r="Z53" s="209" t="s">
        <v>562</v>
      </c>
      <c r="AA53" s="230"/>
      <c r="AB53" s="244"/>
      <c r="AC53" s="244"/>
    </row>
    <row r="54" spans="1:29" ht="39" thickTop="1" thickBot="1">
      <c r="A54" s="348"/>
      <c r="B54" s="305" t="s">
        <v>212</v>
      </c>
      <c r="C54" s="303" t="s">
        <v>746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09" t="s">
        <v>758</v>
      </c>
      <c r="Q54" s="211"/>
      <c r="R54" s="212"/>
      <c r="S54" s="213" t="str">
        <f t="shared" si="22"/>
        <v/>
      </c>
      <c r="T54" s="218"/>
      <c r="U54" s="209" t="s">
        <v>815</v>
      </c>
      <c r="V54" s="214"/>
      <c r="W54" s="215"/>
      <c r="X54" s="216" t="str">
        <f t="shared" si="23"/>
        <v/>
      </c>
      <c r="Y54" s="209"/>
      <c r="Z54" s="209" t="s">
        <v>562</v>
      </c>
      <c r="AA54" s="230"/>
      <c r="AB54" s="244"/>
      <c r="AC54" s="244"/>
    </row>
    <row r="55" spans="1:29" ht="39" thickTop="1" thickBot="1">
      <c r="A55" s="348"/>
      <c r="B55" s="305"/>
      <c r="C55" s="299" t="str">
        <f>[1]Plan!B16</f>
        <v>Hedef 2.5. Proje geliştirme ve yönetme kapasitesi geliştirilecektir.</v>
      </c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00"/>
      <c r="AA55" s="230"/>
      <c r="AB55" s="276">
        <f>SUM(Q56:Q58)</f>
        <v>5000</v>
      </c>
      <c r="AC55" s="276">
        <f>SUM(R56:R58)</f>
        <v>0</v>
      </c>
    </row>
    <row r="56" spans="1:29" ht="39" thickTop="1" thickBot="1">
      <c r="A56" s="348"/>
      <c r="B56" s="305" t="s">
        <v>220</v>
      </c>
      <c r="C56" s="209" t="s">
        <v>747</v>
      </c>
      <c r="D56" s="217"/>
      <c r="E56" s="217"/>
      <c r="F56" s="217"/>
      <c r="G56" s="217"/>
      <c r="H56" s="217"/>
      <c r="I56" s="217"/>
      <c r="J56" s="210"/>
      <c r="K56" s="217"/>
      <c r="L56" s="217"/>
      <c r="M56" s="217"/>
      <c r="N56" s="217"/>
      <c r="O56" s="217"/>
      <c r="P56" s="209" t="s">
        <v>758</v>
      </c>
      <c r="Q56" s="211">
        <v>5000</v>
      </c>
      <c r="R56" s="212"/>
      <c r="S56" s="213">
        <f t="shared" ref="S56:S58" si="24">IF(Q56="","",R56/Q56*100)</f>
        <v>0</v>
      </c>
      <c r="T56" s="218" t="s">
        <v>536</v>
      </c>
      <c r="U56" s="209" t="s">
        <v>699</v>
      </c>
      <c r="V56" s="214">
        <v>1</v>
      </c>
      <c r="W56" s="215"/>
      <c r="X56" s="216">
        <f t="shared" ref="X56:X58" si="25">IF(V56="","",W56/V56*100)</f>
        <v>0</v>
      </c>
      <c r="Y56" s="209"/>
      <c r="Z56" s="209" t="s">
        <v>563</v>
      </c>
      <c r="AA56" s="230"/>
      <c r="AB56" s="244"/>
      <c r="AC56" s="244"/>
    </row>
    <row r="57" spans="1:29" ht="39" thickTop="1" thickBot="1">
      <c r="A57" s="348"/>
      <c r="B57" s="305" t="s">
        <v>221</v>
      </c>
      <c r="C57" s="303" t="s">
        <v>698</v>
      </c>
      <c r="D57" s="304"/>
      <c r="E57" s="304"/>
      <c r="F57" s="304"/>
      <c r="G57" s="221"/>
      <c r="H57" s="304"/>
      <c r="I57" s="304"/>
      <c r="J57" s="304"/>
      <c r="K57" s="304"/>
      <c r="L57" s="304"/>
      <c r="M57" s="304"/>
      <c r="N57" s="304"/>
      <c r="O57" s="304"/>
      <c r="P57" s="209" t="s">
        <v>758</v>
      </c>
      <c r="Q57" s="211"/>
      <c r="R57" s="212"/>
      <c r="S57" s="213" t="str">
        <f t="shared" si="24"/>
        <v/>
      </c>
      <c r="T57" s="218"/>
      <c r="U57" s="209" t="s">
        <v>625</v>
      </c>
      <c r="V57" s="214">
        <v>1</v>
      </c>
      <c r="W57" s="215"/>
      <c r="X57" s="216">
        <f t="shared" si="25"/>
        <v>0</v>
      </c>
      <c r="Y57" s="209"/>
      <c r="Z57" s="209" t="s">
        <v>562</v>
      </c>
      <c r="AA57" s="230"/>
      <c r="AB57" s="244"/>
      <c r="AC57" s="244"/>
    </row>
    <row r="58" spans="1:29" ht="39" thickTop="1" thickBot="1">
      <c r="A58" s="348"/>
      <c r="B58" s="305" t="s">
        <v>222</v>
      </c>
      <c r="C58" s="303" t="s">
        <v>752</v>
      </c>
      <c r="D58" s="221"/>
      <c r="E58" s="304"/>
      <c r="F58" s="221"/>
      <c r="G58" s="304"/>
      <c r="H58" s="221"/>
      <c r="I58" s="304"/>
      <c r="J58" s="221"/>
      <c r="K58" s="304"/>
      <c r="L58" s="221"/>
      <c r="M58" s="304"/>
      <c r="N58" s="221"/>
      <c r="O58" s="304"/>
      <c r="P58" s="209" t="s">
        <v>758</v>
      </c>
      <c r="Q58" s="211"/>
      <c r="R58" s="212"/>
      <c r="S58" s="213" t="str">
        <f t="shared" si="24"/>
        <v/>
      </c>
      <c r="T58" s="218"/>
      <c r="U58" s="209" t="s">
        <v>649</v>
      </c>
      <c r="V58" s="214">
        <v>2</v>
      </c>
      <c r="W58" s="215"/>
      <c r="X58" s="216">
        <f t="shared" si="25"/>
        <v>0</v>
      </c>
      <c r="Y58" s="209"/>
      <c r="Z58" s="209" t="s">
        <v>563</v>
      </c>
      <c r="AA58" s="230"/>
      <c r="AB58" s="244"/>
      <c r="AC58" s="244"/>
    </row>
    <row r="59" spans="1:29" ht="19.5" hidden="1" thickTop="1" thickBot="1">
      <c r="A59" s="348"/>
      <c r="B59" s="279"/>
      <c r="C59" s="280" t="e">
        <f>[1]Plan!B17</f>
        <v>#REF!</v>
      </c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236"/>
      <c r="AA59" s="230"/>
      <c r="AB59" s="281">
        <f>SUM(Q60:Q74)</f>
        <v>0</v>
      </c>
      <c r="AC59" s="281">
        <f>SUM(R60:R74)</f>
        <v>0</v>
      </c>
    </row>
    <row r="60" spans="1:29" ht="18" hidden="1" customHeight="1">
      <c r="A60" s="348"/>
      <c r="B60" s="279" t="s">
        <v>230</v>
      </c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7"/>
      <c r="R60" s="238"/>
      <c r="S60" s="239" t="str">
        <f t="shared" ref="S60:S74" si="26">IF(Q60="","",R60/Q60*100)</f>
        <v/>
      </c>
      <c r="T60" s="246"/>
      <c r="U60" s="235"/>
      <c r="V60" s="241"/>
      <c r="W60" s="242"/>
      <c r="X60" s="243" t="str">
        <f t="shared" ref="X60:X74" si="27">IF(V60="","",W60/V60*100)</f>
        <v/>
      </c>
      <c r="Y60" s="235"/>
      <c r="Z60" s="235"/>
      <c r="AA60" s="230"/>
      <c r="AB60" s="244"/>
      <c r="AC60" s="244"/>
    </row>
    <row r="61" spans="1:29" ht="18" hidden="1" customHeight="1">
      <c r="A61" s="348"/>
      <c r="B61" s="279" t="s">
        <v>231</v>
      </c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35"/>
      <c r="Q61" s="237"/>
      <c r="R61" s="238"/>
      <c r="S61" s="239" t="str">
        <f t="shared" si="26"/>
        <v/>
      </c>
      <c r="T61" s="246"/>
      <c r="U61" s="235"/>
      <c r="V61" s="241"/>
      <c r="W61" s="242"/>
      <c r="X61" s="243" t="str">
        <f t="shared" si="27"/>
        <v/>
      </c>
      <c r="Y61" s="235"/>
      <c r="Z61" s="235"/>
      <c r="AA61" s="230"/>
      <c r="AB61" s="244"/>
      <c r="AC61" s="244"/>
    </row>
    <row r="62" spans="1:29" ht="18" hidden="1" customHeight="1">
      <c r="A62" s="348"/>
      <c r="B62" s="279" t="s">
        <v>232</v>
      </c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35"/>
      <c r="Q62" s="237"/>
      <c r="R62" s="238"/>
      <c r="S62" s="239" t="str">
        <f t="shared" si="26"/>
        <v/>
      </c>
      <c r="T62" s="246"/>
      <c r="U62" s="235"/>
      <c r="V62" s="241"/>
      <c r="W62" s="242"/>
      <c r="X62" s="243" t="str">
        <f t="shared" si="27"/>
        <v/>
      </c>
      <c r="Y62" s="235"/>
      <c r="Z62" s="235"/>
      <c r="AA62" s="230"/>
      <c r="AB62" s="244"/>
      <c r="AC62" s="244"/>
    </row>
    <row r="63" spans="1:29" ht="18" hidden="1" customHeight="1">
      <c r="A63" s="348"/>
      <c r="B63" s="279" t="s">
        <v>233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5"/>
      <c r="Q63" s="237"/>
      <c r="R63" s="238"/>
      <c r="S63" s="239" t="str">
        <f t="shared" si="26"/>
        <v/>
      </c>
      <c r="T63" s="246"/>
      <c r="U63" s="235"/>
      <c r="V63" s="241"/>
      <c r="W63" s="242"/>
      <c r="X63" s="243" t="str">
        <f t="shared" si="27"/>
        <v/>
      </c>
      <c r="Y63" s="235"/>
      <c r="Z63" s="235"/>
      <c r="AA63" s="230"/>
      <c r="AB63" s="244"/>
      <c r="AC63" s="244"/>
    </row>
    <row r="64" spans="1:29" ht="18" hidden="1" customHeight="1">
      <c r="A64" s="348"/>
      <c r="B64" s="279" t="s">
        <v>234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5"/>
      <c r="Q64" s="237"/>
      <c r="R64" s="238"/>
      <c r="S64" s="239" t="str">
        <f t="shared" si="26"/>
        <v/>
      </c>
      <c r="T64" s="246"/>
      <c r="U64" s="235"/>
      <c r="V64" s="241"/>
      <c r="W64" s="242"/>
      <c r="X64" s="243" t="str">
        <f t="shared" si="27"/>
        <v/>
      </c>
      <c r="Y64" s="235"/>
      <c r="Z64" s="235"/>
      <c r="AA64" s="230"/>
      <c r="AB64" s="244"/>
      <c r="AC64" s="244"/>
    </row>
    <row r="65" spans="1:29" ht="18" hidden="1" customHeight="1">
      <c r="A65" s="348"/>
      <c r="B65" s="279" t="s">
        <v>235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5"/>
      <c r="Q65" s="237"/>
      <c r="R65" s="238"/>
      <c r="S65" s="239" t="str">
        <f t="shared" si="26"/>
        <v/>
      </c>
      <c r="T65" s="246"/>
      <c r="U65" s="235"/>
      <c r="V65" s="241"/>
      <c r="W65" s="242"/>
      <c r="X65" s="243" t="str">
        <f t="shared" si="27"/>
        <v/>
      </c>
      <c r="Y65" s="235"/>
      <c r="Z65" s="235"/>
      <c r="AA65" s="230"/>
      <c r="AB65" s="244"/>
      <c r="AC65" s="244"/>
    </row>
    <row r="66" spans="1:29" ht="18" hidden="1" customHeight="1">
      <c r="A66" s="348"/>
      <c r="B66" s="279" t="s">
        <v>236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5"/>
      <c r="Q66" s="237"/>
      <c r="R66" s="238"/>
      <c r="S66" s="239" t="str">
        <f t="shared" si="26"/>
        <v/>
      </c>
      <c r="T66" s="246"/>
      <c r="U66" s="235"/>
      <c r="V66" s="241"/>
      <c r="W66" s="242"/>
      <c r="X66" s="243" t="str">
        <f t="shared" si="27"/>
        <v/>
      </c>
      <c r="Y66" s="235"/>
      <c r="Z66" s="235"/>
      <c r="AA66" s="230"/>
      <c r="AB66" s="244"/>
      <c r="AC66" s="244"/>
    </row>
    <row r="67" spans="1:29" ht="18" hidden="1" customHeight="1">
      <c r="A67" s="348"/>
      <c r="B67" s="279" t="s">
        <v>237</v>
      </c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5"/>
      <c r="Q67" s="237"/>
      <c r="R67" s="238"/>
      <c r="S67" s="239" t="str">
        <f t="shared" si="26"/>
        <v/>
      </c>
      <c r="T67" s="246"/>
      <c r="U67" s="235"/>
      <c r="V67" s="241"/>
      <c r="W67" s="242"/>
      <c r="X67" s="243" t="str">
        <f t="shared" si="27"/>
        <v/>
      </c>
      <c r="Y67" s="235"/>
      <c r="Z67" s="235"/>
      <c r="AA67" s="230"/>
      <c r="AB67" s="244"/>
      <c r="AC67" s="244"/>
    </row>
    <row r="68" spans="1:29" ht="18" hidden="1" customHeight="1">
      <c r="A68" s="348"/>
      <c r="B68" s="279" t="s">
        <v>238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5"/>
      <c r="Q68" s="237"/>
      <c r="R68" s="238"/>
      <c r="S68" s="239"/>
      <c r="T68" s="246"/>
      <c r="U68" s="235"/>
      <c r="V68" s="241"/>
      <c r="W68" s="242"/>
      <c r="X68" s="243"/>
      <c r="Y68" s="235"/>
      <c r="Z68" s="235"/>
      <c r="AA68" s="230"/>
      <c r="AB68" s="244"/>
      <c r="AC68" s="244"/>
    </row>
    <row r="69" spans="1:29" ht="18" hidden="1" customHeight="1">
      <c r="A69" s="348"/>
      <c r="B69" s="279" t="s">
        <v>239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5"/>
      <c r="Q69" s="237"/>
      <c r="R69" s="238"/>
      <c r="S69" s="239"/>
      <c r="T69" s="246"/>
      <c r="U69" s="235"/>
      <c r="V69" s="241"/>
      <c r="W69" s="242"/>
      <c r="X69" s="243"/>
      <c r="Y69" s="235"/>
      <c r="Z69" s="235"/>
      <c r="AA69" s="230"/>
      <c r="AB69" s="244"/>
      <c r="AC69" s="244"/>
    </row>
    <row r="70" spans="1:29" ht="18" hidden="1" customHeight="1">
      <c r="A70" s="348"/>
      <c r="B70" s="279" t="s">
        <v>314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5"/>
      <c r="Q70" s="237"/>
      <c r="R70" s="238"/>
      <c r="S70" s="239"/>
      <c r="T70" s="246"/>
      <c r="U70" s="235"/>
      <c r="V70" s="241"/>
      <c r="W70" s="242"/>
      <c r="X70" s="243"/>
      <c r="Y70" s="235"/>
      <c r="Z70" s="235"/>
      <c r="AA70" s="230"/>
      <c r="AB70" s="244"/>
      <c r="AC70" s="244"/>
    </row>
    <row r="71" spans="1:29" ht="18" hidden="1" customHeight="1">
      <c r="A71" s="348"/>
      <c r="B71" s="279" t="s">
        <v>315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5"/>
      <c r="Q71" s="237"/>
      <c r="R71" s="238"/>
      <c r="S71" s="239"/>
      <c r="T71" s="246"/>
      <c r="U71" s="235"/>
      <c r="V71" s="241"/>
      <c r="W71" s="242"/>
      <c r="X71" s="243"/>
      <c r="Y71" s="235"/>
      <c r="Z71" s="235"/>
      <c r="AA71" s="230"/>
      <c r="AB71" s="244"/>
      <c r="AC71" s="244"/>
    </row>
    <row r="72" spans="1:29" ht="18" hidden="1" customHeight="1">
      <c r="A72" s="348"/>
      <c r="B72" s="279" t="s">
        <v>316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5"/>
      <c r="Q72" s="237"/>
      <c r="R72" s="238"/>
      <c r="S72" s="239"/>
      <c r="T72" s="246"/>
      <c r="U72" s="235"/>
      <c r="V72" s="241"/>
      <c r="W72" s="242"/>
      <c r="X72" s="243"/>
      <c r="Y72" s="235"/>
      <c r="Z72" s="235"/>
      <c r="AA72" s="230"/>
      <c r="AB72" s="244"/>
      <c r="AC72" s="244"/>
    </row>
    <row r="73" spans="1:29" ht="18" hidden="1" customHeight="1">
      <c r="A73" s="348"/>
      <c r="B73" s="279" t="s">
        <v>317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5"/>
      <c r="Q73" s="237"/>
      <c r="R73" s="238"/>
      <c r="S73" s="239" t="str">
        <f t="shared" si="26"/>
        <v/>
      </c>
      <c r="T73" s="246"/>
      <c r="U73" s="235"/>
      <c r="V73" s="241"/>
      <c r="W73" s="242"/>
      <c r="X73" s="243" t="str">
        <f t="shared" si="27"/>
        <v/>
      </c>
      <c r="Y73" s="235"/>
      <c r="Z73" s="235"/>
      <c r="AA73" s="230"/>
      <c r="AB73" s="244"/>
      <c r="AC73" s="244"/>
    </row>
    <row r="74" spans="1:29" ht="18" hidden="1" customHeight="1">
      <c r="A74" s="348"/>
      <c r="B74" s="279" t="s">
        <v>318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5"/>
      <c r="Q74" s="237"/>
      <c r="R74" s="238"/>
      <c r="S74" s="239" t="str">
        <f t="shared" si="26"/>
        <v/>
      </c>
      <c r="T74" s="246"/>
      <c r="U74" s="235"/>
      <c r="V74" s="241"/>
      <c r="W74" s="242"/>
      <c r="X74" s="243" t="str">
        <f t="shared" si="27"/>
        <v/>
      </c>
      <c r="Y74" s="235"/>
      <c r="Z74" s="235"/>
      <c r="AA74" s="230"/>
      <c r="AB74" s="244"/>
      <c r="AC74" s="244"/>
    </row>
    <row r="75" spans="1:29" ht="19.5" hidden="1" thickTop="1" thickBot="1">
      <c r="A75" s="348"/>
      <c r="B75" s="279"/>
      <c r="C75" s="280" t="e">
        <f>[1]Plan!B18</f>
        <v>#REF!</v>
      </c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236"/>
      <c r="AA75" s="230"/>
      <c r="AB75" s="281">
        <f>SUM(Q76:Q90)</f>
        <v>0</v>
      </c>
      <c r="AC75" s="281">
        <f>SUM(R76:R90)</f>
        <v>0</v>
      </c>
    </row>
    <row r="76" spans="1:29" ht="18" hidden="1" customHeight="1">
      <c r="A76" s="348"/>
      <c r="B76" s="279" t="s">
        <v>240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7"/>
      <c r="R76" s="238"/>
      <c r="S76" s="239" t="str">
        <f t="shared" ref="S76:S90" si="28">IF(Q76="","",R76/Q76*100)</f>
        <v/>
      </c>
      <c r="T76" s="246"/>
      <c r="U76" s="235"/>
      <c r="V76" s="241"/>
      <c r="W76" s="242"/>
      <c r="X76" s="243" t="str">
        <f t="shared" ref="X76:X90" si="29">IF(V76="","",W76/V76*100)</f>
        <v/>
      </c>
      <c r="Y76" s="235"/>
      <c r="Z76" s="235"/>
      <c r="AA76" s="230"/>
      <c r="AB76" s="244"/>
      <c r="AC76" s="244"/>
    </row>
    <row r="77" spans="1:29" ht="18" hidden="1" customHeight="1">
      <c r="A77" s="348"/>
      <c r="B77" s="279" t="s">
        <v>241</v>
      </c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35"/>
      <c r="Q77" s="237"/>
      <c r="R77" s="238"/>
      <c r="S77" s="239" t="str">
        <f t="shared" si="28"/>
        <v/>
      </c>
      <c r="T77" s="246"/>
      <c r="U77" s="235"/>
      <c r="V77" s="241"/>
      <c r="W77" s="242"/>
      <c r="X77" s="243" t="str">
        <f t="shared" si="29"/>
        <v/>
      </c>
      <c r="Y77" s="235"/>
      <c r="Z77" s="235"/>
      <c r="AA77" s="230"/>
      <c r="AB77" s="244"/>
      <c r="AC77" s="244"/>
    </row>
    <row r="78" spans="1:29" ht="18" hidden="1" customHeight="1">
      <c r="A78" s="348"/>
      <c r="B78" s="279" t="s">
        <v>242</v>
      </c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35"/>
      <c r="Q78" s="237"/>
      <c r="R78" s="238"/>
      <c r="S78" s="239" t="str">
        <f t="shared" si="28"/>
        <v/>
      </c>
      <c r="T78" s="246"/>
      <c r="U78" s="235"/>
      <c r="V78" s="241"/>
      <c r="W78" s="242"/>
      <c r="X78" s="243" t="str">
        <f t="shared" si="29"/>
        <v/>
      </c>
      <c r="Y78" s="235"/>
      <c r="Z78" s="235"/>
      <c r="AA78" s="230"/>
      <c r="AB78" s="244"/>
      <c r="AC78" s="244"/>
    </row>
    <row r="79" spans="1:29" ht="18" hidden="1" customHeight="1">
      <c r="A79" s="348"/>
      <c r="B79" s="279" t="s">
        <v>243</v>
      </c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5"/>
      <c r="Q79" s="237"/>
      <c r="R79" s="238"/>
      <c r="S79" s="239" t="str">
        <f t="shared" si="28"/>
        <v/>
      </c>
      <c r="T79" s="246"/>
      <c r="U79" s="235"/>
      <c r="V79" s="241"/>
      <c r="W79" s="242"/>
      <c r="X79" s="243" t="str">
        <f t="shared" si="29"/>
        <v/>
      </c>
      <c r="Y79" s="235"/>
      <c r="Z79" s="235"/>
      <c r="AA79" s="230"/>
      <c r="AB79" s="244"/>
      <c r="AC79" s="244"/>
    </row>
    <row r="80" spans="1:29" ht="18" hidden="1" customHeight="1">
      <c r="A80" s="348"/>
      <c r="B80" s="279" t="s">
        <v>244</v>
      </c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5"/>
      <c r="Q80" s="237"/>
      <c r="R80" s="238"/>
      <c r="S80" s="239" t="str">
        <f t="shared" si="28"/>
        <v/>
      </c>
      <c r="T80" s="246"/>
      <c r="U80" s="235"/>
      <c r="V80" s="241"/>
      <c r="W80" s="242"/>
      <c r="X80" s="243" t="str">
        <f t="shared" si="29"/>
        <v/>
      </c>
      <c r="Y80" s="235"/>
      <c r="Z80" s="235"/>
      <c r="AA80" s="230"/>
      <c r="AB80" s="244"/>
      <c r="AC80" s="244"/>
    </row>
    <row r="81" spans="1:29" ht="18" hidden="1" customHeight="1">
      <c r="A81" s="348"/>
      <c r="B81" s="279" t="s">
        <v>245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5"/>
      <c r="Q81" s="237"/>
      <c r="R81" s="238"/>
      <c r="S81" s="239" t="str">
        <f t="shared" si="28"/>
        <v/>
      </c>
      <c r="T81" s="246"/>
      <c r="U81" s="235"/>
      <c r="V81" s="241"/>
      <c r="W81" s="242"/>
      <c r="X81" s="243" t="str">
        <f t="shared" si="29"/>
        <v/>
      </c>
      <c r="Y81" s="235"/>
      <c r="Z81" s="235"/>
      <c r="AA81" s="230"/>
      <c r="AB81" s="244"/>
      <c r="AC81" s="244"/>
    </row>
    <row r="82" spans="1:29" ht="18" hidden="1" customHeight="1">
      <c r="A82" s="348"/>
      <c r="B82" s="279" t="s">
        <v>246</v>
      </c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5"/>
      <c r="Q82" s="237"/>
      <c r="R82" s="238"/>
      <c r="S82" s="239" t="str">
        <f t="shared" si="28"/>
        <v/>
      </c>
      <c r="T82" s="246"/>
      <c r="U82" s="235"/>
      <c r="V82" s="241"/>
      <c r="W82" s="242"/>
      <c r="X82" s="243" t="str">
        <f t="shared" si="29"/>
        <v/>
      </c>
      <c r="Y82" s="235"/>
      <c r="Z82" s="235"/>
      <c r="AA82" s="230"/>
      <c r="AB82" s="244"/>
      <c r="AC82" s="244"/>
    </row>
    <row r="83" spans="1:29" ht="18" hidden="1" customHeight="1">
      <c r="A83" s="348"/>
      <c r="B83" s="279" t="s">
        <v>247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5"/>
      <c r="Q83" s="237"/>
      <c r="R83" s="238"/>
      <c r="S83" s="239" t="str">
        <f t="shared" si="28"/>
        <v/>
      </c>
      <c r="T83" s="246"/>
      <c r="U83" s="235"/>
      <c r="V83" s="241"/>
      <c r="W83" s="242"/>
      <c r="X83" s="243" t="str">
        <f t="shared" si="29"/>
        <v/>
      </c>
      <c r="Y83" s="235"/>
      <c r="Z83" s="235"/>
      <c r="AA83" s="230"/>
      <c r="AB83" s="244"/>
      <c r="AC83" s="244"/>
    </row>
    <row r="84" spans="1:29" ht="18" hidden="1" customHeight="1">
      <c r="A84" s="348"/>
      <c r="B84" s="279" t="s">
        <v>248</v>
      </c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5"/>
      <c r="Q84" s="237"/>
      <c r="R84" s="238"/>
      <c r="S84" s="239"/>
      <c r="T84" s="246"/>
      <c r="U84" s="235"/>
      <c r="V84" s="241"/>
      <c r="W84" s="242"/>
      <c r="X84" s="243"/>
      <c r="Y84" s="235"/>
      <c r="Z84" s="235"/>
      <c r="AA84" s="230"/>
      <c r="AB84" s="244"/>
      <c r="AC84" s="244"/>
    </row>
    <row r="85" spans="1:29" ht="18" hidden="1" customHeight="1">
      <c r="A85" s="348"/>
      <c r="B85" s="279" t="s">
        <v>249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5"/>
      <c r="Q85" s="237"/>
      <c r="R85" s="238"/>
      <c r="S85" s="239"/>
      <c r="T85" s="246"/>
      <c r="U85" s="235"/>
      <c r="V85" s="241"/>
      <c r="W85" s="242"/>
      <c r="X85" s="243"/>
      <c r="Y85" s="235"/>
      <c r="Z85" s="235"/>
      <c r="AA85" s="230"/>
      <c r="AB85" s="244"/>
      <c r="AC85" s="244"/>
    </row>
    <row r="86" spans="1:29" ht="18" hidden="1" customHeight="1">
      <c r="A86" s="348"/>
      <c r="B86" s="279" t="s">
        <v>309</v>
      </c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5"/>
      <c r="Q86" s="237"/>
      <c r="R86" s="238"/>
      <c r="S86" s="239"/>
      <c r="T86" s="246"/>
      <c r="U86" s="235"/>
      <c r="V86" s="241"/>
      <c r="W86" s="242"/>
      <c r="X86" s="243"/>
      <c r="Y86" s="235"/>
      <c r="Z86" s="235"/>
      <c r="AA86" s="230"/>
      <c r="AB86" s="244"/>
      <c r="AC86" s="244"/>
    </row>
    <row r="87" spans="1:29" ht="18" hidden="1" customHeight="1">
      <c r="A87" s="348"/>
      <c r="B87" s="279" t="s">
        <v>310</v>
      </c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5"/>
      <c r="Q87" s="237"/>
      <c r="R87" s="238"/>
      <c r="S87" s="239"/>
      <c r="T87" s="246"/>
      <c r="U87" s="235"/>
      <c r="V87" s="241"/>
      <c r="W87" s="242"/>
      <c r="X87" s="243"/>
      <c r="Y87" s="235"/>
      <c r="Z87" s="235"/>
      <c r="AA87" s="230"/>
      <c r="AB87" s="244"/>
      <c r="AC87" s="244"/>
    </row>
    <row r="88" spans="1:29" ht="18" hidden="1" customHeight="1">
      <c r="A88" s="348"/>
      <c r="B88" s="279" t="s">
        <v>311</v>
      </c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5"/>
      <c r="Q88" s="237"/>
      <c r="R88" s="238"/>
      <c r="S88" s="239"/>
      <c r="T88" s="246"/>
      <c r="U88" s="235"/>
      <c r="V88" s="241"/>
      <c r="W88" s="242"/>
      <c r="X88" s="243"/>
      <c r="Y88" s="235"/>
      <c r="Z88" s="235"/>
      <c r="AA88" s="230"/>
      <c r="AB88" s="244"/>
      <c r="AC88" s="244"/>
    </row>
    <row r="89" spans="1:29" ht="18" hidden="1" customHeight="1">
      <c r="A89" s="348"/>
      <c r="B89" s="279" t="s">
        <v>312</v>
      </c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5"/>
      <c r="Q89" s="237"/>
      <c r="R89" s="238"/>
      <c r="S89" s="239" t="str">
        <f t="shared" si="28"/>
        <v/>
      </c>
      <c r="T89" s="246"/>
      <c r="U89" s="235"/>
      <c r="V89" s="241"/>
      <c r="W89" s="242"/>
      <c r="X89" s="243" t="str">
        <f t="shared" si="29"/>
        <v/>
      </c>
      <c r="Y89" s="235"/>
      <c r="Z89" s="235"/>
      <c r="AA89" s="230"/>
      <c r="AB89" s="244"/>
      <c r="AC89" s="244"/>
    </row>
    <row r="90" spans="1:29" ht="18" hidden="1" customHeight="1">
      <c r="A90" s="348"/>
      <c r="B90" s="279" t="s">
        <v>313</v>
      </c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5"/>
      <c r="Q90" s="237"/>
      <c r="R90" s="238"/>
      <c r="S90" s="239" t="str">
        <f t="shared" si="28"/>
        <v/>
      </c>
      <c r="T90" s="246"/>
      <c r="U90" s="235"/>
      <c r="V90" s="241"/>
      <c r="W90" s="242"/>
      <c r="X90" s="243" t="str">
        <f t="shared" si="29"/>
        <v/>
      </c>
      <c r="Y90" s="235"/>
      <c r="Z90" s="235"/>
      <c r="AA90" s="230"/>
      <c r="AB90" s="244"/>
      <c r="AC90" s="244"/>
    </row>
    <row r="91" spans="1:29" ht="19.5" hidden="1" thickTop="1" thickBot="1">
      <c r="A91" s="348"/>
      <c r="B91" s="279"/>
      <c r="C91" s="280" t="e">
        <f>[1]Plan!B19</f>
        <v>#REF!</v>
      </c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236"/>
      <c r="AA91" s="230"/>
      <c r="AB91" s="281">
        <f>SUM(Q92:Q106)</f>
        <v>0</v>
      </c>
      <c r="AC91" s="281">
        <f>SUM(R92:R106)</f>
        <v>0</v>
      </c>
    </row>
    <row r="92" spans="1:29" ht="18" hidden="1" customHeight="1">
      <c r="A92" s="348"/>
      <c r="B92" s="279" t="s">
        <v>250</v>
      </c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7"/>
      <c r="R92" s="238"/>
      <c r="S92" s="239" t="str">
        <f t="shared" ref="S92:S100" si="30">IF(Q92="","",R92/Q92*100)</f>
        <v/>
      </c>
      <c r="T92" s="246"/>
      <c r="U92" s="235"/>
      <c r="V92" s="241"/>
      <c r="W92" s="242"/>
      <c r="X92" s="243" t="str">
        <f t="shared" ref="X92:X100" si="31">IF(V92="","",W92/V92*100)</f>
        <v/>
      </c>
      <c r="Y92" s="235"/>
      <c r="Z92" s="235"/>
      <c r="AA92" s="230"/>
      <c r="AB92" s="244"/>
      <c r="AC92" s="244"/>
    </row>
    <row r="93" spans="1:29" ht="18" hidden="1" customHeight="1">
      <c r="A93" s="348"/>
      <c r="B93" s="279" t="s">
        <v>251</v>
      </c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35"/>
      <c r="Q93" s="237"/>
      <c r="R93" s="238"/>
      <c r="S93" s="239" t="str">
        <f t="shared" si="30"/>
        <v/>
      </c>
      <c r="T93" s="246"/>
      <c r="U93" s="235"/>
      <c r="V93" s="241"/>
      <c r="W93" s="242"/>
      <c r="X93" s="243" t="str">
        <f t="shared" si="31"/>
        <v/>
      </c>
      <c r="Y93" s="235"/>
      <c r="Z93" s="235"/>
      <c r="AA93" s="230"/>
      <c r="AB93" s="244"/>
      <c r="AC93" s="244"/>
    </row>
    <row r="94" spans="1:29" ht="18" hidden="1" customHeight="1">
      <c r="A94" s="348"/>
      <c r="B94" s="279" t="s">
        <v>252</v>
      </c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35"/>
      <c r="Q94" s="237"/>
      <c r="R94" s="238"/>
      <c r="S94" s="239" t="str">
        <f t="shared" si="30"/>
        <v/>
      </c>
      <c r="T94" s="246"/>
      <c r="U94" s="235"/>
      <c r="V94" s="241"/>
      <c r="W94" s="242"/>
      <c r="X94" s="243" t="str">
        <f t="shared" si="31"/>
        <v/>
      </c>
      <c r="Y94" s="235"/>
      <c r="Z94" s="235"/>
      <c r="AA94" s="230"/>
      <c r="AB94" s="244"/>
      <c r="AC94" s="244"/>
    </row>
    <row r="95" spans="1:29" ht="18" hidden="1" customHeight="1">
      <c r="A95" s="348"/>
      <c r="B95" s="279" t="s">
        <v>253</v>
      </c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5"/>
      <c r="Q95" s="237"/>
      <c r="R95" s="238"/>
      <c r="S95" s="239" t="str">
        <f t="shared" si="30"/>
        <v/>
      </c>
      <c r="T95" s="246"/>
      <c r="U95" s="235"/>
      <c r="V95" s="241"/>
      <c r="W95" s="242"/>
      <c r="X95" s="243" t="str">
        <f t="shared" si="31"/>
        <v/>
      </c>
      <c r="Y95" s="235"/>
      <c r="Z95" s="235"/>
      <c r="AA95" s="230"/>
      <c r="AB95" s="244"/>
      <c r="AC95" s="244"/>
    </row>
    <row r="96" spans="1:29" ht="18" hidden="1" customHeight="1">
      <c r="A96" s="348"/>
      <c r="B96" s="279" t="s">
        <v>254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5"/>
      <c r="Q96" s="237"/>
      <c r="R96" s="238"/>
      <c r="S96" s="239" t="str">
        <f t="shared" si="30"/>
        <v/>
      </c>
      <c r="T96" s="246"/>
      <c r="U96" s="235"/>
      <c r="V96" s="241"/>
      <c r="W96" s="242"/>
      <c r="X96" s="243" t="str">
        <f t="shared" si="31"/>
        <v/>
      </c>
      <c r="Y96" s="235"/>
      <c r="Z96" s="235"/>
      <c r="AA96" s="230"/>
      <c r="AB96" s="244"/>
      <c r="AC96" s="244"/>
    </row>
    <row r="97" spans="1:29" ht="18" hidden="1" customHeight="1">
      <c r="A97" s="348"/>
      <c r="B97" s="279" t="s">
        <v>255</v>
      </c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5"/>
      <c r="Q97" s="237"/>
      <c r="R97" s="238"/>
      <c r="S97" s="239" t="str">
        <f t="shared" si="30"/>
        <v/>
      </c>
      <c r="T97" s="246"/>
      <c r="U97" s="235"/>
      <c r="V97" s="241"/>
      <c r="W97" s="242"/>
      <c r="X97" s="243" t="str">
        <f t="shared" si="31"/>
        <v/>
      </c>
      <c r="Y97" s="235"/>
      <c r="Z97" s="235"/>
      <c r="AA97" s="230"/>
      <c r="AB97" s="244"/>
      <c r="AC97" s="244"/>
    </row>
    <row r="98" spans="1:29" ht="18" hidden="1" customHeight="1">
      <c r="A98" s="348"/>
      <c r="B98" s="279" t="s">
        <v>256</v>
      </c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5"/>
      <c r="Q98" s="237"/>
      <c r="R98" s="238"/>
      <c r="S98" s="239" t="str">
        <f t="shared" si="30"/>
        <v/>
      </c>
      <c r="T98" s="246"/>
      <c r="U98" s="235"/>
      <c r="V98" s="241"/>
      <c r="W98" s="242"/>
      <c r="X98" s="243" t="str">
        <f t="shared" si="31"/>
        <v/>
      </c>
      <c r="Y98" s="235"/>
      <c r="Z98" s="235"/>
      <c r="AA98" s="230"/>
      <c r="AB98" s="244"/>
      <c r="AC98" s="244"/>
    </row>
    <row r="99" spans="1:29" ht="18" hidden="1" customHeight="1">
      <c r="A99" s="348"/>
      <c r="B99" s="279" t="s">
        <v>257</v>
      </c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5"/>
      <c r="Q99" s="237"/>
      <c r="R99" s="238"/>
      <c r="S99" s="239" t="str">
        <f t="shared" si="30"/>
        <v/>
      </c>
      <c r="T99" s="246"/>
      <c r="U99" s="235"/>
      <c r="V99" s="241"/>
      <c r="W99" s="242"/>
      <c r="X99" s="243" t="str">
        <f t="shared" si="31"/>
        <v/>
      </c>
      <c r="Y99" s="235"/>
      <c r="Z99" s="235"/>
      <c r="AA99" s="230"/>
      <c r="AB99" s="244"/>
      <c r="AC99" s="244"/>
    </row>
    <row r="100" spans="1:29" ht="18" hidden="1" customHeight="1">
      <c r="A100" s="348"/>
      <c r="B100" s="279" t="s">
        <v>258</v>
      </c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5"/>
      <c r="Q100" s="237"/>
      <c r="R100" s="238"/>
      <c r="S100" s="239" t="str">
        <f t="shared" si="30"/>
        <v/>
      </c>
      <c r="T100" s="246"/>
      <c r="U100" s="235"/>
      <c r="V100" s="241"/>
      <c r="W100" s="242"/>
      <c r="X100" s="243" t="str">
        <f t="shared" si="31"/>
        <v/>
      </c>
      <c r="Y100" s="235"/>
      <c r="Z100" s="235"/>
      <c r="AA100" s="230"/>
      <c r="AB100" s="244"/>
      <c r="AC100" s="244"/>
    </row>
    <row r="101" spans="1:29" ht="18" hidden="1" customHeight="1">
      <c r="A101" s="348"/>
      <c r="B101" s="279" t="s">
        <v>259</v>
      </c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5"/>
      <c r="Q101" s="237"/>
      <c r="R101" s="238"/>
      <c r="S101" s="239"/>
      <c r="T101" s="246"/>
      <c r="U101" s="235"/>
      <c r="V101" s="241"/>
      <c r="W101" s="242"/>
      <c r="X101" s="243"/>
      <c r="Y101" s="235"/>
      <c r="Z101" s="235"/>
      <c r="AA101" s="230"/>
      <c r="AB101" s="244"/>
      <c r="AC101" s="244"/>
    </row>
    <row r="102" spans="1:29" ht="18" hidden="1" customHeight="1">
      <c r="A102" s="348"/>
      <c r="B102" s="279" t="s">
        <v>304</v>
      </c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5"/>
      <c r="Q102" s="237"/>
      <c r="R102" s="238"/>
      <c r="S102" s="239"/>
      <c r="T102" s="246"/>
      <c r="U102" s="235"/>
      <c r="V102" s="241"/>
      <c r="W102" s="242"/>
      <c r="X102" s="243"/>
      <c r="Y102" s="235"/>
      <c r="Z102" s="235"/>
      <c r="AA102" s="230"/>
      <c r="AB102" s="244"/>
      <c r="AC102" s="244"/>
    </row>
    <row r="103" spans="1:29" ht="18" hidden="1" customHeight="1">
      <c r="A103" s="348"/>
      <c r="B103" s="279" t="s">
        <v>305</v>
      </c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5"/>
      <c r="Q103" s="237"/>
      <c r="R103" s="238"/>
      <c r="S103" s="239"/>
      <c r="T103" s="246"/>
      <c r="U103" s="235"/>
      <c r="V103" s="241"/>
      <c r="W103" s="242"/>
      <c r="X103" s="243"/>
      <c r="Y103" s="235"/>
      <c r="Z103" s="235"/>
      <c r="AA103" s="230"/>
      <c r="AB103" s="244"/>
      <c r="AC103" s="244"/>
    </row>
    <row r="104" spans="1:29" ht="18" hidden="1" customHeight="1">
      <c r="A104" s="348"/>
      <c r="B104" s="279" t="s">
        <v>306</v>
      </c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5"/>
      <c r="Q104" s="237"/>
      <c r="R104" s="238"/>
      <c r="S104" s="239"/>
      <c r="T104" s="246"/>
      <c r="U104" s="235"/>
      <c r="V104" s="241"/>
      <c r="W104" s="242"/>
      <c r="X104" s="243"/>
      <c r="Y104" s="235"/>
      <c r="Z104" s="235"/>
      <c r="AA104" s="230"/>
      <c r="AB104" s="244"/>
      <c r="AC104" s="244"/>
    </row>
    <row r="105" spans="1:29" ht="18" hidden="1" customHeight="1">
      <c r="A105" s="348"/>
      <c r="B105" s="279" t="s">
        <v>307</v>
      </c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5"/>
      <c r="Q105" s="237"/>
      <c r="R105" s="238"/>
      <c r="S105" s="239"/>
      <c r="T105" s="246"/>
      <c r="U105" s="235"/>
      <c r="V105" s="241"/>
      <c r="W105" s="242"/>
      <c r="X105" s="243"/>
      <c r="Y105" s="235"/>
      <c r="Z105" s="235"/>
      <c r="AA105" s="230"/>
      <c r="AB105" s="244"/>
      <c r="AC105" s="244"/>
    </row>
    <row r="106" spans="1:29" ht="18" hidden="1" customHeight="1">
      <c r="A106" s="348"/>
      <c r="B106" s="279" t="s">
        <v>308</v>
      </c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5"/>
      <c r="Q106" s="237"/>
      <c r="R106" s="238"/>
      <c r="S106" s="239"/>
      <c r="T106" s="246"/>
      <c r="U106" s="235"/>
      <c r="V106" s="241"/>
      <c r="W106" s="242"/>
      <c r="X106" s="243"/>
      <c r="Y106" s="235"/>
      <c r="Z106" s="235"/>
      <c r="AA106" s="230"/>
      <c r="AB106" s="244"/>
      <c r="AC106" s="244"/>
    </row>
    <row r="107" spans="1:29" ht="18" hidden="1" customHeight="1">
      <c r="A107" s="348"/>
      <c r="B107" s="279"/>
      <c r="C107" s="280" t="e">
        <f>[1]Plan!B200</f>
        <v>#REF!</v>
      </c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236"/>
      <c r="AA107" s="230"/>
      <c r="AB107" s="281">
        <f>SUM(Q108:Q115)</f>
        <v>0</v>
      </c>
      <c r="AC107" s="281">
        <f>SUM(R108:R115)</f>
        <v>0</v>
      </c>
    </row>
    <row r="108" spans="1:29" ht="19.5" hidden="1" thickTop="1" thickBot="1">
      <c r="A108" s="348"/>
      <c r="B108" s="279" t="s">
        <v>260</v>
      </c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56"/>
      <c r="Q108" s="256"/>
      <c r="R108" s="282"/>
      <c r="S108" s="239" t="str">
        <f t="shared" ref="S108:S115" si="32">IF(Q108="","",R108/Q108*100)</f>
        <v/>
      </c>
      <c r="T108" s="256"/>
      <c r="U108" s="256"/>
      <c r="V108" s="256"/>
      <c r="W108" s="282"/>
      <c r="X108" s="239" t="str">
        <f t="shared" ref="X108:X115" si="33">IF(V108="","",W108/V108*100)</f>
        <v/>
      </c>
      <c r="Y108" s="256"/>
      <c r="Z108" s="256"/>
      <c r="AA108" s="230"/>
      <c r="AB108" s="283"/>
      <c r="AC108" s="283"/>
    </row>
    <row r="109" spans="1:29" ht="18" hidden="1" customHeight="1">
      <c r="A109" s="348"/>
      <c r="B109" s="279" t="s">
        <v>261</v>
      </c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56"/>
      <c r="Q109" s="256"/>
      <c r="R109" s="282"/>
      <c r="S109" s="239" t="str">
        <f t="shared" si="32"/>
        <v/>
      </c>
      <c r="T109" s="256"/>
      <c r="U109" s="256"/>
      <c r="V109" s="256"/>
      <c r="W109" s="282"/>
      <c r="X109" s="239" t="str">
        <f t="shared" si="33"/>
        <v/>
      </c>
      <c r="Y109" s="256"/>
      <c r="Z109" s="256"/>
      <c r="AA109" s="230"/>
      <c r="AB109" s="283"/>
      <c r="AC109" s="283"/>
    </row>
    <row r="110" spans="1:29" ht="18" hidden="1" customHeight="1">
      <c r="A110" s="348"/>
      <c r="B110" s="279" t="s">
        <v>262</v>
      </c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56"/>
      <c r="Q110" s="256"/>
      <c r="R110" s="282"/>
      <c r="S110" s="239" t="str">
        <f t="shared" si="32"/>
        <v/>
      </c>
      <c r="T110" s="256"/>
      <c r="U110" s="256"/>
      <c r="V110" s="256"/>
      <c r="W110" s="282"/>
      <c r="X110" s="239" t="str">
        <f t="shared" si="33"/>
        <v/>
      </c>
      <c r="Y110" s="256"/>
      <c r="Z110" s="256"/>
      <c r="AA110" s="230"/>
      <c r="AB110" s="283"/>
      <c r="AC110" s="283"/>
    </row>
    <row r="111" spans="1:29" ht="18" hidden="1" customHeight="1">
      <c r="A111" s="348"/>
      <c r="B111" s="279" t="s">
        <v>263</v>
      </c>
      <c r="C111" s="284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56"/>
      <c r="Q111" s="256"/>
      <c r="R111" s="282"/>
      <c r="S111" s="239" t="str">
        <f t="shared" si="32"/>
        <v/>
      </c>
      <c r="T111" s="256"/>
      <c r="U111" s="256"/>
      <c r="V111" s="256"/>
      <c r="W111" s="282"/>
      <c r="X111" s="239" t="str">
        <f t="shared" si="33"/>
        <v/>
      </c>
      <c r="Y111" s="256"/>
      <c r="Z111" s="256"/>
      <c r="AA111" s="230"/>
      <c r="AB111" s="283"/>
      <c r="AC111" s="283"/>
    </row>
    <row r="112" spans="1:29" ht="18" hidden="1" customHeight="1">
      <c r="A112" s="348"/>
      <c r="B112" s="279" t="s">
        <v>264</v>
      </c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56"/>
      <c r="Q112" s="256"/>
      <c r="R112" s="282"/>
      <c r="S112" s="239" t="str">
        <f t="shared" si="32"/>
        <v/>
      </c>
      <c r="T112" s="256"/>
      <c r="U112" s="256"/>
      <c r="V112" s="256"/>
      <c r="W112" s="282"/>
      <c r="X112" s="239" t="str">
        <f t="shared" si="33"/>
        <v/>
      </c>
      <c r="Y112" s="256"/>
      <c r="Z112" s="256"/>
      <c r="AA112" s="230"/>
      <c r="AB112" s="283"/>
      <c r="AC112" s="283"/>
    </row>
    <row r="113" spans="1:29" ht="18" hidden="1" customHeight="1">
      <c r="A113" s="348"/>
      <c r="B113" s="279" t="s">
        <v>265</v>
      </c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56"/>
      <c r="Q113" s="256"/>
      <c r="R113" s="282"/>
      <c r="S113" s="239" t="str">
        <f t="shared" si="32"/>
        <v/>
      </c>
      <c r="T113" s="256"/>
      <c r="U113" s="256"/>
      <c r="V113" s="256"/>
      <c r="W113" s="282"/>
      <c r="X113" s="239" t="str">
        <f t="shared" si="33"/>
        <v/>
      </c>
      <c r="Y113" s="256"/>
      <c r="Z113" s="256"/>
      <c r="AA113" s="230"/>
      <c r="AB113" s="283"/>
      <c r="AC113" s="283"/>
    </row>
    <row r="114" spans="1:29" ht="18" hidden="1" customHeight="1">
      <c r="A114" s="348"/>
      <c r="B114" s="279" t="s">
        <v>266</v>
      </c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56"/>
      <c r="Q114" s="256"/>
      <c r="R114" s="282"/>
      <c r="S114" s="239" t="str">
        <f t="shared" si="32"/>
        <v/>
      </c>
      <c r="T114" s="256"/>
      <c r="U114" s="256"/>
      <c r="V114" s="256"/>
      <c r="W114" s="282"/>
      <c r="X114" s="239" t="str">
        <f t="shared" si="33"/>
        <v/>
      </c>
      <c r="Y114" s="256"/>
      <c r="Z114" s="256"/>
      <c r="AA114" s="230"/>
      <c r="AB114" s="283"/>
      <c r="AC114" s="283"/>
    </row>
    <row r="115" spans="1:29" ht="18" hidden="1" customHeight="1">
      <c r="A115" s="348"/>
      <c r="B115" s="279" t="s">
        <v>267</v>
      </c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56"/>
      <c r="Q115" s="256"/>
      <c r="R115" s="282"/>
      <c r="S115" s="239" t="str">
        <f t="shared" si="32"/>
        <v/>
      </c>
      <c r="T115" s="256"/>
      <c r="U115" s="256"/>
      <c r="V115" s="256"/>
      <c r="W115" s="282"/>
      <c r="X115" s="239" t="str">
        <f t="shared" si="33"/>
        <v/>
      </c>
      <c r="Y115" s="256"/>
      <c r="Z115" s="256"/>
      <c r="AA115" s="230"/>
      <c r="AB115" s="283"/>
      <c r="AC115" s="283"/>
    </row>
    <row r="116" spans="1:29" ht="37.5" thickTop="1" thickBot="1">
      <c r="A116" s="351" t="s">
        <v>786</v>
      </c>
      <c r="B116" s="308"/>
      <c r="C116" s="286" t="s">
        <v>771</v>
      </c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353"/>
      <c r="Q116" s="354"/>
      <c r="R116" s="354"/>
      <c r="S116" s="354"/>
      <c r="T116" s="354"/>
      <c r="U116" s="354"/>
      <c r="V116" s="354"/>
      <c r="W116" s="354"/>
      <c r="X116" s="354"/>
      <c r="Y116" s="355"/>
      <c r="Z116" s="287"/>
      <c r="AA116" s="230"/>
      <c r="AB116" s="288">
        <f>SUM(Q117:Q120)</f>
        <v>2000</v>
      </c>
      <c r="AC116" s="288">
        <f>SUM(R117:R120)</f>
        <v>0</v>
      </c>
    </row>
    <row r="117" spans="1:29" ht="55.5" thickTop="1" thickBot="1">
      <c r="A117" s="352"/>
      <c r="B117" s="308" t="s">
        <v>137</v>
      </c>
      <c r="C117" s="289" t="s">
        <v>763</v>
      </c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35" t="s">
        <v>753</v>
      </c>
      <c r="Q117" s="256"/>
      <c r="R117" s="282"/>
      <c r="S117" s="239" t="str">
        <f t="shared" ref="S117:S120" si="34">IF(Q117="","",R117/Q117*100)</f>
        <v/>
      </c>
      <c r="T117" s="256"/>
      <c r="U117" s="256" t="s">
        <v>816</v>
      </c>
      <c r="V117" s="254">
        <v>3</v>
      </c>
      <c r="W117" s="255"/>
      <c r="X117" s="243">
        <f t="shared" ref="X117:X121" si="35">IF(V117="","",W117/V117*100)</f>
        <v>0</v>
      </c>
      <c r="Y117" s="256"/>
      <c r="Z117" s="235" t="s">
        <v>560</v>
      </c>
      <c r="AA117" s="257"/>
      <c r="AB117" s="283"/>
      <c r="AC117" s="283"/>
    </row>
    <row r="118" spans="1:29" ht="55.5" thickTop="1" thickBot="1">
      <c r="A118" s="352"/>
      <c r="B118" s="308" t="s">
        <v>138</v>
      </c>
      <c r="C118" s="289" t="s">
        <v>762</v>
      </c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35" t="s">
        <v>753</v>
      </c>
      <c r="Q118" s="256"/>
      <c r="R118" s="282"/>
      <c r="S118" s="239" t="str">
        <f t="shared" si="34"/>
        <v/>
      </c>
      <c r="T118" s="256"/>
      <c r="U118" s="256" t="s">
        <v>816</v>
      </c>
      <c r="V118" s="254">
        <v>3</v>
      </c>
      <c r="W118" s="255"/>
      <c r="X118" s="243">
        <f t="shared" si="35"/>
        <v>0</v>
      </c>
      <c r="Y118" s="256"/>
      <c r="Z118" s="235" t="s">
        <v>560</v>
      </c>
      <c r="AA118" s="257"/>
      <c r="AB118" s="283"/>
      <c r="AC118" s="283"/>
    </row>
    <row r="119" spans="1:29" ht="55.5" thickTop="1" thickBot="1">
      <c r="A119" s="352"/>
      <c r="B119" s="308" t="s">
        <v>139</v>
      </c>
      <c r="C119" s="289" t="s">
        <v>761</v>
      </c>
      <c r="D119" s="250"/>
      <c r="E119" s="250"/>
      <c r="F119" s="247"/>
      <c r="G119" s="250"/>
      <c r="H119" s="250"/>
      <c r="I119" s="250"/>
      <c r="J119" s="250"/>
      <c r="K119" s="250"/>
      <c r="L119" s="250"/>
      <c r="M119" s="250"/>
      <c r="N119" s="250"/>
      <c r="O119" s="250"/>
      <c r="P119" s="235" t="s">
        <v>753</v>
      </c>
      <c r="Q119" s="256"/>
      <c r="R119" s="282"/>
      <c r="S119" s="239" t="str">
        <f t="shared" si="34"/>
        <v/>
      </c>
      <c r="T119" s="256"/>
      <c r="U119" s="256" t="s">
        <v>816</v>
      </c>
      <c r="V119" s="254">
        <v>2</v>
      </c>
      <c r="W119" s="255"/>
      <c r="X119" s="243">
        <f t="shared" si="35"/>
        <v>0</v>
      </c>
      <c r="Y119" s="256"/>
      <c r="Z119" s="235" t="s">
        <v>560</v>
      </c>
      <c r="AA119" s="257"/>
      <c r="AB119" s="283"/>
      <c r="AC119" s="283"/>
    </row>
    <row r="120" spans="1:29" ht="37.5" thickTop="1" thickBot="1">
      <c r="A120" s="352"/>
      <c r="B120" s="308" t="s">
        <v>140</v>
      </c>
      <c r="C120" s="289" t="s">
        <v>773</v>
      </c>
      <c r="D120" s="247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35" t="s">
        <v>758</v>
      </c>
      <c r="Q120" s="251">
        <v>2000</v>
      </c>
      <c r="R120" s="282"/>
      <c r="S120" s="239">
        <f t="shared" si="34"/>
        <v>0</v>
      </c>
      <c r="T120" s="256" t="s">
        <v>543</v>
      </c>
      <c r="U120" s="256" t="s">
        <v>649</v>
      </c>
      <c r="V120" s="254">
        <v>1</v>
      </c>
      <c r="W120" s="255"/>
      <c r="X120" s="243">
        <f t="shared" si="35"/>
        <v>0</v>
      </c>
      <c r="Y120" s="256"/>
      <c r="Z120" s="235" t="s">
        <v>560</v>
      </c>
      <c r="AA120" s="257"/>
      <c r="AB120" s="283"/>
      <c r="AC120" s="283"/>
    </row>
    <row r="121" spans="1:29" ht="37.5" thickTop="1" thickBot="1">
      <c r="A121" s="352"/>
      <c r="B121" s="308" t="s">
        <v>141</v>
      </c>
      <c r="C121" s="289" t="s">
        <v>769</v>
      </c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35" t="s">
        <v>774</v>
      </c>
      <c r="Q121" s="256"/>
      <c r="R121" s="282"/>
      <c r="S121" s="239"/>
      <c r="T121" s="256"/>
      <c r="U121" s="256" t="s">
        <v>816</v>
      </c>
      <c r="V121" s="254">
        <v>5</v>
      </c>
      <c r="W121" s="255"/>
      <c r="X121" s="243">
        <f t="shared" si="35"/>
        <v>0</v>
      </c>
      <c r="Y121" s="256"/>
      <c r="Z121" s="235" t="s">
        <v>560</v>
      </c>
      <c r="AA121" s="257"/>
      <c r="AB121" s="283"/>
      <c r="AC121" s="283"/>
    </row>
    <row r="122" spans="1:29" ht="37.5" thickTop="1" thickBot="1">
      <c r="A122" s="352"/>
      <c r="B122" s="309"/>
      <c r="C122" s="286" t="s">
        <v>767</v>
      </c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353"/>
      <c r="Q122" s="354"/>
      <c r="R122" s="354"/>
      <c r="S122" s="354"/>
      <c r="T122" s="354"/>
      <c r="U122" s="354"/>
      <c r="V122" s="354"/>
      <c r="W122" s="354"/>
      <c r="X122" s="354"/>
      <c r="Y122" s="355"/>
      <c r="Z122" s="287"/>
      <c r="AA122" s="230"/>
      <c r="AB122" s="288">
        <f>SUM(Q123:Q126)</f>
        <v>7000</v>
      </c>
      <c r="AC122" s="288">
        <f>SUM(R123:R126)</f>
        <v>0</v>
      </c>
    </row>
    <row r="123" spans="1:29" ht="37.5" thickTop="1" thickBot="1">
      <c r="A123" s="352"/>
      <c r="B123" s="309" t="s">
        <v>81</v>
      </c>
      <c r="C123" s="234" t="s">
        <v>766</v>
      </c>
      <c r="D123" s="250"/>
      <c r="E123" s="250"/>
      <c r="F123" s="250"/>
      <c r="G123" s="250"/>
      <c r="H123" s="250"/>
      <c r="I123" s="250"/>
      <c r="J123" s="247"/>
      <c r="K123" s="250"/>
      <c r="L123" s="250"/>
      <c r="M123" s="250"/>
      <c r="N123" s="250"/>
      <c r="O123" s="250"/>
      <c r="P123" s="235" t="s">
        <v>768</v>
      </c>
      <c r="Q123" s="237"/>
      <c r="R123" s="238"/>
      <c r="S123" s="239" t="str">
        <f t="shared" ref="S123:S126" si="36">IF(Q123="","",R123/Q123*100)</f>
        <v/>
      </c>
      <c r="T123" s="246"/>
      <c r="U123" s="235" t="s">
        <v>649</v>
      </c>
      <c r="V123" s="241">
        <v>1</v>
      </c>
      <c r="W123" s="290"/>
      <c r="X123" s="243">
        <f t="shared" ref="X123:X126" si="37">IF(V123="","",W123/V123*100)</f>
        <v>0</v>
      </c>
      <c r="Y123" s="235"/>
      <c r="Z123" s="256" t="s">
        <v>564</v>
      </c>
      <c r="AA123" s="230"/>
      <c r="AB123" s="244"/>
      <c r="AC123" s="244"/>
    </row>
    <row r="124" spans="1:29" ht="55.5" thickTop="1" thickBot="1">
      <c r="A124" s="352"/>
      <c r="B124" s="309" t="s">
        <v>82</v>
      </c>
      <c r="C124" s="234" t="s">
        <v>772</v>
      </c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5" t="s">
        <v>753</v>
      </c>
      <c r="Q124" s="237"/>
      <c r="R124" s="238"/>
      <c r="S124" s="239" t="str">
        <f t="shared" si="36"/>
        <v/>
      </c>
      <c r="T124" s="246"/>
      <c r="U124" s="235" t="s">
        <v>817</v>
      </c>
      <c r="V124" s="241">
        <v>3</v>
      </c>
      <c r="W124" s="242"/>
      <c r="X124" s="243">
        <f t="shared" si="37"/>
        <v>0</v>
      </c>
      <c r="Y124" s="235"/>
      <c r="Z124" s="256" t="s">
        <v>564</v>
      </c>
      <c r="AA124" s="230"/>
      <c r="AB124" s="244"/>
      <c r="AC124" s="244"/>
    </row>
    <row r="125" spans="1:29" ht="37.5" thickTop="1" thickBot="1">
      <c r="A125" s="352"/>
      <c r="B125" s="309" t="s">
        <v>83</v>
      </c>
      <c r="C125" s="235" t="s">
        <v>770</v>
      </c>
      <c r="D125" s="250"/>
      <c r="E125" s="250"/>
      <c r="F125" s="289"/>
      <c r="G125" s="250"/>
      <c r="H125" s="250"/>
      <c r="I125" s="247"/>
      <c r="J125" s="250"/>
      <c r="K125" s="250"/>
      <c r="L125" s="250"/>
      <c r="M125" s="250"/>
      <c r="N125" s="250"/>
      <c r="O125" s="247"/>
      <c r="P125" s="235" t="s">
        <v>756</v>
      </c>
      <c r="Q125" s="237">
        <v>2000</v>
      </c>
      <c r="R125" s="238"/>
      <c r="S125" s="239">
        <f t="shared" si="36"/>
        <v>0</v>
      </c>
      <c r="T125" s="246" t="s">
        <v>537</v>
      </c>
      <c r="U125" s="235" t="s">
        <v>818</v>
      </c>
      <c r="V125" s="241">
        <v>1</v>
      </c>
      <c r="W125" s="242"/>
      <c r="X125" s="243">
        <f t="shared" si="37"/>
        <v>0</v>
      </c>
      <c r="Y125" s="235"/>
      <c r="Z125" s="256" t="s">
        <v>564</v>
      </c>
      <c r="AA125" s="230"/>
      <c r="AB125" s="244"/>
      <c r="AC125" s="244"/>
    </row>
    <row r="126" spans="1:29" ht="37.5" thickTop="1" thickBot="1">
      <c r="A126" s="352"/>
      <c r="B126" s="309" t="s">
        <v>84</v>
      </c>
      <c r="C126" s="234" t="s">
        <v>820</v>
      </c>
      <c r="D126" s="250"/>
      <c r="E126" s="250"/>
      <c r="F126" s="250"/>
      <c r="G126" s="247"/>
      <c r="H126" s="250"/>
      <c r="I126" s="250"/>
      <c r="J126" s="250"/>
      <c r="K126" s="250"/>
      <c r="L126" s="250"/>
      <c r="M126" s="250"/>
      <c r="N126" s="250"/>
      <c r="O126" s="250"/>
      <c r="P126" s="235" t="s">
        <v>756</v>
      </c>
      <c r="Q126" s="291">
        <v>5000</v>
      </c>
      <c r="R126" s="238"/>
      <c r="S126" s="239">
        <f t="shared" si="36"/>
        <v>0</v>
      </c>
      <c r="T126" s="246" t="s">
        <v>537</v>
      </c>
      <c r="U126" s="235" t="s">
        <v>819</v>
      </c>
      <c r="V126" s="241">
        <v>1</v>
      </c>
      <c r="W126" s="242"/>
      <c r="X126" s="243">
        <f t="shared" si="37"/>
        <v>0</v>
      </c>
      <c r="Y126" s="235"/>
      <c r="Z126" s="256" t="s">
        <v>564</v>
      </c>
      <c r="AA126" s="230"/>
      <c r="AB126" s="244"/>
      <c r="AC126" s="244"/>
    </row>
    <row r="127" spans="1:29" ht="19.5" thickTop="1" thickBot="1">
      <c r="A127" s="352"/>
      <c r="B127" s="309"/>
      <c r="C127" s="286" t="s">
        <v>775</v>
      </c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353"/>
      <c r="Q127" s="354"/>
      <c r="R127" s="354"/>
      <c r="S127" s="354"/>
      <c r="T127" s="354"/>
      <c r="U127" s="354"/>
      <c r="V127" s="354"/>
      <c r="W127" s="354"/>
      <c r="X127" s="354"/>
      <c r="Y127" s="355"/>
      <c r="Z127" s="287"/>
      <c r="AA127" s="230"/>
      <c r="AB127" s="288">
        <f>SUM(Q128:Q131)</f>
        <v>90000</v>
      </c>
      <c r="AC127" s="288">
        <f>SUM(R128:R131)</f>
        <v>0</v>
      </c>
    </row>
    <row r="128" spans="1:29" ht="37.5" thickTop="1" thickBot="1">
      <c r="A128" s="352"/>
      <c r="B128" s="309" t="s">
        <v>91</v>
      </c>
      <c r="C128" s="277" t="s">
        <v>777</v>
      </c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35" t="s">
        <v>758</v>
      </c>
      <c r="Q128" s="237">
        <v>10000</v>
      </c>
      <c r="R128" s="238"/>
      <c r="S128" s="239">
        <f t="shared" ref="S128:S131" si="38">IF(Q128="","",R128/Q128*100)</f>
        <v>0</v>
      </c>
      <c r="T128" s="246" t="s">
        <v>677</v>
      </c>
      <c r="U128" s="235" t="s">
        <v>821</v>
      </c>
      <c r="V128" s="241">
        <v>1</v>
      </c>
      <c r="W128" s="242"/>
      <c r="X128" s="243">
        <f t="shared" ref="X128:X131" si="39">IF(V128="","",W128/V128*100)</f>
        <v>0</v>
      </c>
      <c r="Y128" s="235"/>
      <c r="Z128" s="256" t="s">
        <v>564</v>
      </c>
      <c r="AA128" s="230"/>
      <c r="AB128" s="244"/>
      <c r="AC128" s="244"/>
    </row>
    <row r="129" spans="1:29" ht="37.5" thickTop="1" thickBot="1">
      <c r="A129" s="352"/>
      <c r="B129" s="309" t="s">
        <v>92</v>
      </c>
      <c r="C129" s="256" t="s">
        <v>824</v>
      </c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5" t="s">
        <v>611</v>
      </c>
      <c r="Q129" s="237">
        <v>50000</v>
      </c>
      <c r="R129" s="238"/>
      <c r="S129" s="239">
        <f t="shared" si="38"/>
        <v>0</v>
      </c>
      <c r="T129" s="246" t="s">
        <v>543</v>
      </c>
      <c r="U129" s="235" t="s">
        <v>825</v>
      </c>
      <c r="V129" s="241">
        <v>4</v>
      </c>
      <c r="W129" s="242"/>
      <c r="X129" s="243">
        <f t="shared" si="39"/>
        <v>0</v>
      </c>
      <c r="Y129" s="235"/>
      <c r="Z129" s="256" t="s">
        <v>564</v>
      </c>
      <c r="AA129" s="230"/>
      <c r="AB129" s="244"/>
      <c r="AC129" s="244"/>
    </row>
    <row r="130" spans="1:29" ht="37.5" thickTop="1" thickBot="1">
      <c r="A130" s="352"/>
      <c r="B130" s="309" t="s">
        <v>93</v>
      </c>
      <c r="C130" s="277" t="s">
        <v>701</v>
      </c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35" t="s">
        <v>758</v>
      </c>
      <c r="Q130" s="237">
        <v>30000</v>
      </c>
      <c r="R130" s="238"/>
      <c r="S130" s="239">
        <f t="shared" si="38"/>
        <v>0</v>
      </c>
      <c r="T130" s="246" t="s">
        <v>823</v>
      </c>
      <c r="U130" s="235" t="s">
        <v>822</v>
      </c>
      <c r="V130" s="241">
        <v>1</v>
      </c>
      <c r="W130" s="242"/>
      <c r="X130" s="243">
        <f t="shared" si="39"/>
        <v>0</v>
      </c>
      <c r="Y130" s="235"/>
      <c r="Z130" s="256" t="s">
        <v>564</v>
      </c>
      <c r="AA130" s="230"/>
      <c r="AB130" s="244"/>
      <c r="AC130" s="244"/>
    </row>
    <row r="131" spans="1:29" ht="37.5" thickTop="1" thickBot="1">
      <c r="A131" s="352"/>
      <c r="B131" s="309" t="s">
        <v>94</v>
      </c>
      <c r="C131" s="277" t="s">
        <v>776</v>
      </c>
      <c r="D131" s="278"/>
      <c r="E131" s="278"/>
      <c r="F131" s="269"/>
      <c r="G131" s="278"/>
      <c r="H131" s="278"/>
      <c r="I131" s="269"/>
      <c r="J131" s="278"/>
      <c r="K131" s="278"/>
      <c r="L131" s="269"/>
      <c r="M131" s="278"/>
      <c r="N131" s="278"/>
      <c r="O131" s="269"/>
      <c r="P131" s="235" t="s">
        <v>758</v>
      </c>
      <c r="Q131" s="237"/>
      <c r="R131" s="238"/>
      <c r="S131" s="239" t="str">
        <f t="shared" si="38"/>
        <v/>
      </c>
      <c r="T131" s="246"/>
      <c r="U131" s="235" t="s">
        <v>700</v>
      </c>
      <c r="V131" s="241">
        <v>4</v>
      </c>
      <c r="W131" s="242"/>
      <c r="X131" s="243">
        <f t="shared" si="39"/>
        <v>0</v>
      </c>
      <c r="Y131" s="235"/>
      <c r="Z131" s="256" t="s">
        <v>564</v>
      </c>
      <c r="AA131" s="230"/>
      <c r="AB131" s="244"/>
      <c r="AC131" s="244"/>
    </row>
    <row r="132" spans="1:29" ht="37.5" thickTop="1" thickBot="1">
      <c r="A132" s="352"/>
      <c r="B132" s="309"/>
      <c r="C132" s="286" t="s">
        <v>778</v>
      </c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353"/>
      <c r="Q132" s="354"/>
      <c r="R132" s="354"/>
      <c r="S132" s="354"/>
      <c r="T132" s="354"/>
      <c r="U132" s="354"/>
      <c r="V132" s="354"/>
      <c r="W132" s="354"/>
      <c r="X132" s="354"/>
      <c r="Y132" s="355"/>
      <c r="Z132" s="287"/>
      <c r="AA132" s="230"/>
      <c r="AB132" s="288">
        <f>SUM(Q133:Q139)</f>
        <v>35000</v>
      </c>
      <c r="AC132" s="288">
        <f>SUM(R133:R139)</f>
        <v>0</v>
      </c>
    </row>
    <row r="133" spans="1:29" ht="37.5" thickTop="1" thickBot="1">
      <c r="A133" s="352"/>
      <c r="B133" s="309" t="s">
        <v>101</v>
      </c>
      <c r="C133" s="235" t="s">
        <v>780</v>
      </c>
      <c r="D133" s="250"/>
      <c r="E133" s="247"/>
      <c r="F133" s="250"/>
      <c r="G133" s="250"/>
      <c r="H133" s="250"/>
      <c r="I133" s="250"/>
      <c r="J133" s="250"/>
      <c r="K133" s="250"/>
      <c r="L133" s="289"/>
      <c r="M133" s="289"/>
      <c r="N133" s="289"/>
      <c r="O133" s="289"/>
      <c r="P133" s="235" t="s">
        <v>611</v>
      </c>
      <c r="Q133" s="237">
        <v>5000</v>
      </c>
      <c r="R133" s="238"/>
      <c r="S133" s="239">
        <f t="shared" ref="S133:S139" si="40">IF(Q133="","",R133/Q133*100)</f>
        <v>0</v>
      </c>
      <c r="T133" s="246" t="s">
        <v>536</v>
      </c>
      <c r="U133" s="235" t="s">
        <v>791</v>
      </c>
      <c r="V133" s="241">
        <v>1</v>
      </c>
      <c r="W133" s="242"/>
      <c r="X133" s="243">
        <f t="shared" ref="X133:X139" si="41">IF(V133="","",W133/V133*100)</f>
        <v>0</v>
      </c>
      <c r="Y133" s="235"/>
      <c r="Z133" s="256" t="s">
        <v>564</v>
      </c>
      <c r="AA133" s="230"/>
      <c r="AB133" s="244"/>
      <c r="AC133" s="244"/>
    </row>
    <row r="134" spans="1:29" ht="37.5" thickTop="1" thickBot="1">
      <c r="A134" s="352"/>
      <c r="B134" s="309" t="s">
        <v>102</v>
      </c>
      <c r="C134" s="235" t="s">
        <v>781</v>
      </c>
      <c r="D134" s="278"/>
      <c r="E134" s="278"/>
      <c r="F134" s="269"/>
      <c r="G134" s="278"/>
      <c r="H134" s="278"/>
      <c r="I134" s="278"/>
      <c r="J134" s="278"/>
      <c r="K134" s="278"/>
      <c r="L134" s="292"/>
      <c r="M134" s="292"/>
      <c r="N134" s="292"/>
      <c r="O134" s="292"/>
      <c r="P134" s="235" t="s">
        <v>611</v>
      </c>
      <c r="Q134" s="237">
        <v>5000</v>
      </c>
      <c r="R134" s="238"/>
      <c r="S134" s="239">
        <f t="shared" si="40"/>
        <v>0</v>
      </c>
      <c r="T134" s="246" t="s">
        <v>536</v>
      </c>
      <c r="U134" s="235" t="s">
        <v>791</v>
      </c>
      <c r="V134" s="241">
        <v>1</v>
      </c>
      <c r="W134" s="242"/>
      <c r="X134" s="243">
        <f t="shared" si="41"/>
        <v>0</v>
      </c>
      <c r="Y134" s="235"/>
      <c r="Z134" s="256" t="s">
        <v>564</v>
      </c>
      <c r="AA134" s="230"/>
      <c r="AB134" s="244"/>
      <c r="AC134" s="244"/>
    </row>
    <row r="135" spans="1:29" ht="37.5" thickTop="1" thickBot="1">
      <c r="A135" s="352"/>
      <c r="B135" s="309" t="s">
        <v>103</v>
      </c>
      <c r="C135" s="235" t="s">
        <v>779</v>
      </c>
      <c r="D135" s="278"/>
      <c r="E135" s="278"/>
      <c r="F135" s="278"/>
      <c r="G135" s="269"/>
      <c r="H135" s="278"/>
      <c r="I135" s="278"/>
      <c r="J135" s="278"/>
      <c r="K135" s="278"/>
      <c r="L135" s="277"/>
      <c r="M135" s="277"/>
      <c r="N135" s="277"/>
      <c r="O135" s="277"/>
      <c r="P135" s="235" t="s">
        <v>611</v>
      </c>
      <c r="Q135" s="237">
        <v>5000</v>
      </c>
      <c r="R135" s="238"/>
      <c r="S135" s="239">
        <f t="shared" si="40"/>
        <v>0</v>
      </c>
      <c r="T135" s="246" t="s">
        <v>536</v>
      </c>
      <c r="U135" s="235" t="s">
        <v>791</v>
      </c>
      <c r="V135" s="241">
        <v>1</v>
      </c>
      <c r="W135" s="242"/>
      <c r="X135" s="243">
        <f t="shared" si="41"/>
        <v>0</v>
      </c>
      <c r="Y135" s="235"/>
      <c r="Z135" s="256" t="s">
        <v>564</v>
      </c>
      <c r="AA135" s="230"/>
      <c r="AB135" s="244"/>
      <c r="AC135" s="244"/>
    </row>
    <row r="136" spans="1:29" ht="37.5" thickTop="1" thickBot="1">
      <c r="A136" s="352"/>
      <c r="B136" s="309" t="s">
        <v>104</v>
      </c>
      <c r="C136" s="235" t="s">
        <v>782</v>
      </c>
      <c r="D136" s="278"/>
      <c r="E136" s="278"/>
      <c r="F136" s="278"/>
      <c r="G136" s="278"/>
      <c r="H136" s="269"/>
      <c r="I136" s="278"/>
      <c r="J136" s="278"/>
      <c r="K136" s="278"/>
      <c r="L136" s="277"/>
      <c r="M136" s="277"/>
      <c r="N136" s="277"/>
      <c r="O136" s="277"/>
      <c r="P136" s="235" t="s">
        <v>611</v>
      </c>
      <c r="Q136" s="237">
        <v>5000</v>
      </c>
      <c r="R136" s="238"/>
      <c r="S136" s="239">
        <f t="shared" si="40"/>
        <v>0</v>
      </c>
      <c r="T136" s="246" t="s">
        <v>536</v>
      </c>
      <c r="U136" s="235" t="s">
        <v>791</v>
      </c>
      <c r="V136" s="241">
        <v>1</v>
      </c>
      <c r="W136" s="242"/>
      <c r="X136" s="243"/>
      <c r="Y136" s="235"/>
      <c r="Z136" s="256" t="s">
        <v>564</v>
      </c>
      <c r="AA136" s="230"/>
      <c r="AB136" s="244"/>
      <c r="AC136" s="244"/>
    </row>
    <row r="137" spans="1:29" ht="37.5" thickTop="1" thickBot="1">
      <c r="A137" s="352"/>
      <c r="B137" s="309" t="s">
        <v>105</v>
      </c>
      <c r="C137" s="235" t="s">
        <v>783</v>
      </c>
      <c r="D137" s="278"/>
      <c r="E137" s="278"/>
      <c r="F137" s="278"/>
      <c r="G137" s="278"/>
      <c r="H137" s="278"/>
      <c r="I137" s="278"/>
      <c r="J137" s="278"/>
      <c r="K137" s="278"/>
      <c r="L137" s="269"/>
      <c r="M137" s="278"/>
      <c r="N137" s="278"/>
      <c r="O137" s="278"/>
      <c r="P137" s="235" t="s">
        <v>611</v>
      </c>
      <c r="Q137" s="237">
        <v>5000</v>
      </c>
      <c r="R137" s="238"/>
      <c r="S137" s="239">
        <f t="shared" si="40"/>
        <v>0</v>
      </c>
      <c r="T137" s="246" t="s">
        <v>536</v>
      </c>
      <c r="U137" s="235" t="s">
        <v>791</v>
      </c>
      <c r="V137" s="241">
        <v>1</v>
      </c>
      <c r="W137" s="242"/>
      <c r="X137" s="243">
        <f t="shared" si="41"/>
        <v>0</v>
      </c>
      <c r="Y137" s="235"/>
      <c r="Z137" s="256" t="s">
        <v>564</v>
      </c>
      <c r="AA137" s="230"/>
      <c r="AB137" s="244"/>
      <c r="AC137" s="244"/>
    </row>
    <row r="138" spans="1:29" ht="37.5" thickTop="1" thickBot="1">
      <c r="A138" s="352"/>
      <c r="B138" s="309" t="s">
        <v>106</v>
      </c>
      <c r="C138" s="235" t="s">
        <v>784</v>
      </c>
      <c r="D138" s="278"/>
      <c r="E138" s="278"/>
      <c r="F138" s="278"/>
      <c r="G138" s="278"/>
      <c r="H138" s="278"/>
      <c r="I138" s="278"/>
      <c r="J138" s="278"/>
      <c r="K138" s="278"/>
      <c r="L138" s="278"/>
      <c r="M138" s="269"/>
      <c r="N138" s="278"/>
      <c r="O138" s="278"/>
      <c r="P138" s="235" t="s">
        <v>611</v>
      </c>
      <c r="Q138" s="237">
        <v>5000</v>
      </c>
      <c r="R138" s="238"/>
      <c r="S138" s="239">
        <f t="shared" si="40"/>
        <v>0</v>
      </c>
      <c r="T138" s="246" t="s">
        <v>536</v>
      </c>
      <c r="U138" s="235" t="s">
        <v>791</v>
      </c>
      <c r="V138" s="241">
        <v>1</v>
      </c>
      <c r="W138" s="242"/>
      <c r="X138" s="243">
        <f t="shared" si="41"/>
        <v>0</v>
      </c>
      <c r="Y138" s="235"/>
      <c r="Z138" s="256" t="s">
        <v>564</v>
      </c>
      <c r="AA138" s="230"/>
      <c r="AB138" s="244"/>
      <c r="AC138" s="244"/>
    </row>
    <row r="139" spans="1:29" ht="37.5" thickTop="1" thickBot="1">
      <c r="A139" s="352"/>
      <c r="B139" s="309" t="s">
        <v>107</v>
      </c>
      <c r="C139" s="235" t="s">
        <v>785</v>
      </c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69"/>
      <c r="O139" s="278"/>
      <c r="P139" s="235" t="s">
        <v>611</v>
      </c>
      <c r="Q139" s="237">
        <v>5000</v>
      </c>
      <c r="R139" s="238"/>
      <c r="S139" s="239">
        <f t="shared" si="40"/>
        <v>0</v>
      </c>
      <c r="T139" s="246" t="s">
        <v>536</v>
      </c>
      <c r="U139" s="235" t="s">
        <v>791</v>
      </c>
      <c r="V139" s="241">
        <v>1</v>
      </c>
      <c r="W139" s="242"/>
      <c r="X139" s="243">
        <f t="shared" si="41"/>
        <v>0</v>
      </c>
      <c r="Y139" s="235"/>
      <c r="Z139" s="256" t="s">
        <v>564</v>
      </c>
      <c r="AA139" s="230"/>
      <c r="AB139" s="244"/>
      <c r="AC139" s="244"/>
    </row>
    <row r="140" spans="1:29" ht="19.5" thickTop="1" thickBot="1">
      <c r="A140" s="230"/>
      <c r="B140" s="293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94"/>
      <c r="R140" s="295"/>
      <c r="S140" s="294"/>
      <c r="T140" s="296"/>
      <c r="U140" s="284"/>
      <c r="V140" s="297"/>
      <c r="W140" s="298"/>
      <c r="X140" s="284"/>
      <c r="Y140" s="284"/>
      <c r="Z140" s="284"/>
      <c r="AA140" s="230"/>
      <c r="AB140" s="244"/>
      <c r="AC140" s="244"/>
    </row>
    <row r="141" spans="1:29" ht="19.5" thickTop="1" thickBot="1">
      <c r="A141" s="230"/>
      <c r="B141" s="293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98"/>
      <c r="S141" s="284"/>
      <c r="T141" s="296"/>
      <c r="U141" s="284"/>
      <c r="V141" s="297"/>
      <c r="W141" s="298"/>
      <c r="X141" s="284"/>
      <c r="Y141" s="284"/>
      <c r="Z141" s="284"/>
      <c r="AA141" s="230"/>
      <c r="AB141" s="276">
        <f>SUM(AB2:AB140)</f>
        <v>277000</v>
      </c>
      <c r="AC141" s="276">
        <f>SUM(AC2:AC140)</f>
        <v>0</v>
      </c>
    </row>
    <row r="142" spans="1:29" ht="18.75" thickTop="1">
      <c r="A142" s="230"/>
      <c r="B142" s="293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98"/>
      <c r="S142" s="284"/>
      <c r="T142" s="296"/>
      <c r="U142" s="284"/>
      <c r="V142" s="297"/>
      <c r="W142" s="298"/>
      <c r="X142" s="284"/>
      <c r="Y142" s="284"/>
      <c r="Z142" s="284"/>
      <c r="AA142" s="230"/>
      <c r="AB142" s="244"/>
      <c r="AC142" s="244"/>
    </row>
    <row r="145" spans="2:29">
      <c r="B145" s="4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13"/>
      <c r="S145" s="7"/>
      <c r="T145" s="7"/>
      <c r="U145" s="7"/>
      <c r="V145" s="42"/>
      <c r="W145" s="113"/>
      <c r="X145" s="7"/>
      <c r="Y145" s="7"/>
      <c r="Z145" s="7"/>
      <c r="AB145" s="47"/>
      <c r="AC145" s="47"/>
    </row>
    <row r="146" spans="2:29">
      <c r="B146" s="4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13"/>
      <c r="S146" s="7"/>
      <c r="T146" s="7"/>
      <c r="U146" s="7"/>
      <c r="V146" s="42"/>
      <c r="W146" s="113"/>
      <c r="X146" s="7"/>
      <c r="Y146" s="7"/>
      <c r="Z146" s="7"/>
      <c r="AB146" s="47"/>
      <c r="AC146" s="47"/>
    </row>
    <row r="147" spans="2:29">
      <c r="B147" s="4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13"/>
      <c r="S147" s="7"/>
      <c r="T147" s="7"/>
      <c r="U147" s="7"/>
      <c r="V147" s="42"/>
      <c r="W147" s="113"/>
      <c r="X147" s="7"/>
      <c r="Y147" s="7"/>
      <c r="Z147" s="7"/>
      <c r="AB147" s="47"/>
      <c r="AC147" s="47"/>
    </row>
    <row r="148" spans="2:29">
      <c r="B148" s="4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13"/>
      <c r="S148" s="7"/>
      <c r="T148" s="7"/>
      <c r="U148" s="7"/>
      <c r="V148" s="42"/>
      <c r="W148" s="113"/>
      <c r="X148" s="7"/>
      <c r="Y148" s="7"/>
      <c r="Z148" s="7"/>
      <c r="AB148" s="47"/>
      <c r="AC148" s="47"/>
    </row>
    <row r="149" spans="2:29">
      <c r="B149" s="4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13"/>
      <c r="S149" s="7"/>
      <c r="T149" s="7"/>
      <c r="U149" s="7"/>
      <c r="V149" s="42"/>
      <c r="W149" s="113"/>
      <c r="X149" s="7"/>
      <c r="Y149" s="7"/>
      <c r="Z149" s="7"/>
      <c r="AB149" s="47"/>
      <c r="AC149" s="47"/>
    </row>
    <row r="150" spans="2:29">
      <c r="B150" s="4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13"/>
      <c r="S150" s="7"/>
      <c r="T150" s="7"/>
      <c r="U150" s="7"/>
      <c r="V150" s="42"/>
      <c r="W150" s="113"/>
      <c r="X150" s="7"/>
      <c r="Y150" s="7"/>
      <c r="Z150" s="7"/>
      <c r="AB150" s="47"/>
      <c r="AC150" s="47"/>
    </row>
    <row r="151" spans="2:29">
      <c r="B151" s="4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13"/>
      <c r="S151" s="7"/>
      <c r="T151" s="7"/>
      <c r="U151" s="7"/>
      <c r="V151" s="42"/>
      <c r="W151" s="113"/>
      <c r="X151" s="7"/>
      <c r="Y151" s="7"/>
      <c r="Z151" s="7"/>
      <c r="AB151" s="47"/>
      <c r="AC151" s="47"/>
    </row>
    <row r="152" spans="2:29">
      <c r="B152" s="4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13"/>
      <c r="S152" s="7"/>
      <c r="T152" s="7"/>
      <c r="U152" s="7"/>
      <c r="V152" s="42"/>
      <c r="W152" s="113"/>
      <c r="X152" s="7"/>
      <c r="Y152" s="7"/>
      <c r="Z152" s="7"/>
      <c r="AB152" s="47"/>
      <c r="AC152" s="47"/>
    </row>
    <row r="159" spans="2:29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B159" s="7"/>
      <c r="AC159" s="7"/>
    </row>
    <row r="160" spans="2:29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B160" s="7"/>
      <c r="AC160" s="7"/>
    </row>
    <row r="161" spans="2:29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B161" s="7"/>
      <c r="AC161" s="7"/>
    </row>
    <row r="162" spans="2:29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B162" s="7"/>
      <c r="AC162" s="7"/>
    </row>
    <row r="163" spans="2:29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B163" s="7"/>
      <c r="AC163" s="7"/>
    </row>
    <row r="164" spans="2:29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B164" s="7"/>
      <c r="AC164" s="7"/>
    </row>
    <row r="165" spans="2:29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B165" s="7"/>
      <c r="AC165" s="7"/>
    </row>
    <row r="166" spans="2:29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B166" s="7"/>
      <c r="AC166" s="7"/>
    </row>
    <row r="167" spans="2:29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B167" s="7"/>
      <c r="AC167" s="7"/>
    </row>
    <row r="168" spans="2:29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B168" s="7"/>
      <c r="AC168" s="7"/>
    </row>
    <row r="169" spans="2:29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B169" s="7"/>
      <c r="AC169" s="7"/>
    </row>
    <row r="170" spans="2:29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B170" s="7"/>
      <c r="AC170" s="7"/>
    </row>
    <row r="171" spans="2:29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B171" s="7"/>
      <c r="AC171" s="7"/>
    </row>
    <row r="172" spans="2:29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B172" s="7"/>
      <c r="AC172" s="7"/>
    </row>
    <row r="173" spans="2:29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B173" s="7"/>
      <c r="AC173" s="7"/>
    </row>
    <row r="174" spans="2:29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B174" s="7"/>
      <c r="AC174" s="7"/>
    </row>
    <row r="175" spans="2:29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B175" s="7"/>
      <c r="AC175" s="7"/>
    </row>
    <row r="176" spans="2:29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B176" s="7"/>
      <c r="AC176" s="7"/>
    </row>
    <row r="177" spans="2:29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B177" s="7"/>
      <c r="AC177" s="7"/>
    </row>
    <row r="178" spans="2:29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B178" s="7"/>
      <c r="AC178" s="7"/>
    </row>
    <row r="179" spans="2:29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B179" s="7"/>
      <c r="AC179" s="7"/>
    </row>
    <row r="180" spans="2:29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B180" s="7"/>
      <c r="AC180" s="7"/>
    </row>
    <row r="181" spans="2:29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B181" s="7"/>
      <c r="AC181" s="7"/>
    </row>
    <row r="182" spans="2:29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B182" s="7"/>
      <c r="AC182" s="7"/>
    </row>
    <row r="183" spans="2:29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B183" s="7"/>
      <c r="AC183" s="7"/>
    </row>
    <row r="184" spans="2:29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B184" s="7"/>
      <c r="AC184" s="7"/>
    </row>
    <row r="185" spans="2:29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B185" s="7"/>
      <c r="AC185" s="7"/>
    </row>
    <row r="186" spans="2:29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B186" s="7"/>
      <c r="AC186" s="7"/>
    </row>
    <row r="187" spans="2:29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B187" s="7"/>
      <c r="AC187" s="7"/>
    </row>
    <row r="188" spans="2:29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B188" s="7"/>
      <c r="AC188" s="7"/>
    </row>
    <row r="189" spans="2:29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B189" s="7"/>
      <c r="AC189" s="7"/>
    </row>
    <row r="190" spans="2:29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B190" s="7"/>
      <c r="AC190" s="7"/>
    </row>
    <row r="191" spans="2:29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B191" s="7"/>
      <c r="AC191" s="7"/>
    </row>
    <row r="192" spans="2:29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B192" s="7"/>
      <c r="AC192" s="7"/>
    </row>
    <row r="193" spans="2:29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B193" s="7"/>
      <c r="AC193" s="7"/>
    </row>
    <row r="194" spans="2:29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B194" s="7"/>
      <c r="AC194" s="7"/>
    </row>
    <row r="195" spans="2:29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B195" s="7"/>
      <c r="AC195" s="7"/>
    </row>
    <row r="196" spans="2:29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B196" s="7"/>
      <c r="AC196" s="7"/>
    </row>
    <row r="197" spans="2:29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B197" s="7"/>
      <c r="AC197" s="7"/>
    </row>
    <row r="198" spans="2:29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B198" s="7"/>
      <c r="AC198" s="7"/>
    </row>
    <row r="199" spans="2:29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B199" s="7"/>
      <c r="AC199" s="7"/>
    </row>
    <row r="200" spans="2:29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B200" s="7"/>
      <c r="AC200" s="7"/>
    </row>
    <row r="201" spans="2:29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B201" s="7"/>
      <c r="AC201" s="7"/>
    </row>
    <row r="202" spans="2:29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B202" s="7"/>
      <c r="AC202" s="7"/>
    </row>
    <row r="203" spans="2:29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B203" s="7"/>
      <c r="AC203" s="7"/>
    </row>
    <row r="204" spans="2:29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B204" s="7"/>
      <c r="AC204" s="7"/>
    </row>
    <row r="205" spans="2:29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B205" s="7"/>
      <c r="AC205" s="7"/>
    </row>
    <row r="206" spans="2:29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B206" s="7"/>
      <c r="AC206" s="7"/>
    </row>
    <row r="207" spans="2:29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B207" s="7"/>
      <c r="AC207" s="7"/>
    </row>
    <row r="208" spans="2:29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B208" s="7"/>
      <c r="AC208" s="7"/>
    </row>
    <row r="209" spans="2:29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B209" s="7"/>
      <c r="AC209" s="7"/>
    </row>
    <row r="210" spans="2:29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B210" s="7"/>
      <c r="AC210" s="7"/>
    </row>
    <row r="211" spans="2:29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B211" s="7"/>
      <c r="AC211" s="7"/>
    </row>
    <row r="212" spans="2:29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B212" s="7"/>
      <c r="AC212" s="7"/>
    </row>
    <row r="213" spans="2:29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B213" s="7"/>
      <c r="AC213" s="7"/>
    </row>
    <row r="214" spans="2:29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B214" s="7"/>
      <c r="AC214" s="7"/>
    </row>
    <row r="215" spans="2:29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B215" s="7"/>
      <c r="AC215" s="7"/>
    </row>
    <row r="216" spans="2:29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B216" s="7"/>
      <c r="AC216" s="7"/>
    </row>
    <row r="217" spans="2:29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B217" s="7"/>
      <c r="AC217" s="7"/>
    </row>
    <row r="218" spans="2:29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B218" s="7"/>
      <c r="AC218" s="7"/>
    </row>
    <row r="219" spans="2:29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B219" s="7"/>
      <c r="AC219" s="7"/>
    </row>
    <row r="220" spans="2:29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B220" s="7"/>
      <c r="AC220" s="7"/>
    </row>
    <row r="221" spans="2:29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B221" s="7"/>
      <c r="AC221" s="7"/>
    </row>
    <row r="222" spans="2:29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B222" s="7"/>
      <c r="AC222" s="7"/>
    </row>
    <row r="223" spans="2:29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B223" s="7"/>
      <c r="AC223" s="7"/>
    </row>
    <row r="224" spans="2:29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B224" s="7"/>
      <c r="AC224" s="7"/>
    </row>
    <row r="225" spans="2:29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B225" s="7"/>
      <c r="AC225" s="7"/>
    </row>
    <row r="226" spans="2:29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B226" s="7"/>
      <c r="AC226" s="7"/>
    </row>
    <row r="227" spans="2:29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B227" s="7"/>
      <c r="AC227" s="7"/>
    </row>
    <row r="228" spans="2:29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B228" s="7"/>
      <c r="AC228" s="7"/>
    </row>
    <row r="229" spans="2:29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B229" s="7"/>
      <c r="AC229" s="7"/>
    </row>
    <row r="230" spans="2:29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B230" s="7"/>
      <c r="AC230" s="7"/>
    </row>
    <row r="231" spans="2:29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B231" s="7"/>
      <c r="AC231" s="7"/>
    </row>
    <row r="232" spans="2:29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B232" s="7"/>
      <c r="AC232" s="7"/>
    </row>
    <row r="233" spans="2:29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B233" s="7"/>
      <c r="AC233" s="7"/>
    </row>
    <row r="234" spans="2:29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B234" s="7"/>
      <c r="AC234" s="7"/>
    </row>
    <row r="235" spans="2:29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B235" s="7"/>
      <c r="AC235" s="7"/>
    </row>
    <row r="236" spans="2:29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B236" s="7"/>
      <c r="AC236" s="7"/>
    </row>
    <row r="237" spans="2:29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B237" s="7"/>
      <c r="AC237" s="7"/>
    </row>
    <row r="238" spans="2:29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B238" s="7"/>
      <c r="AC238" s="7"/>
    </row>
    <row r="239" spans="2:29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B239" s="7"/>
      <c r="AC239" s="7"/>
    </row>
    <row r="240" spans="2:29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B240" s="7"/>
      <c r="AC240" s="7"/>
    </row>
    <row r="241" spans="2:29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B241" s="7"/>
      <c r="AC241" s="7"/>
    </row>
    <row r="242" spans="2:29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B242" s="7"/>
      <c r="AC242" s="7"/>
    </row>
    <row r="243" spans="2:29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B243" s="7"/>
      <c r="AC243" s="7"/>
    </row>
    <row r="244" spans="2:29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B244" s="7"/>
      <c r="AC244" s="7"/>
    </row>
    <row r="245" spans="2:29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B245" s="7"/>
      <c r="AC245" s="7"/>
    </row>
    <row r="246" spans="2:29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B246" s="7"/>
      <c r="AC246" s="7"/>
    </row>
    <row r="247" spans="2:29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B247" s="7"/>
      <c r="AC247" s="7"/>
    </row>
    <row r="248" spans="2:29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B248" s="7"/>
      <c r="AC248" s="7"/>
    </row>
    <row r="249" spans="2:29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B249" s="7"/>
      <c r="AC249" s="7"/>
    </row>
    <row r="250" spans="2:29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B250" s="7"/>
      <c r="AC250" s="7"/>
    </row>
    <row r="251" spans="2:29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B251" s="7"/>
      <c r="AC251" s="7"/>
    </row>
    <row r="252" spans="2:29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B252" s="7"/>
      <c r="AC252" s="7"/>
    </row>
    <row r="253" spans="2:29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B253" s="7"/>
      <c r="AC253" s="7"/>
    </row>
    <row r="254" spans="2:29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B254" s="7"/>
      <c r="AC254" s="7"/>
    </row>
    <row r="255" spans="2:29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B255" s="7"/>
      <c r="AC255" s="7"/>
    </row>
    <row r="256" spans="2:29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B256" s="7"/>
      <c r="AC256" s="7"/>
    </row>
    <row r="257" spans="2:29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B257" s="7"/>
      <c r="AC257" s="7"/>
    </row>
    <row r="258" spans="2:29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B258" s="7"/>
      <c r="AC258" s="7"/>
    </row>
    <row r="259" spans="2:29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B259" s="7"/>
      <c r="AC259" s="7"/>
    </row>
    <row r="260" spans="2:29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B260" s="7"/>
      <c r="AC260" s="7"/>
    </row>
    <row r="261" spans="2:29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B261" s="7"/>
      <c r="AC261" s="7"/>
    </row>
    <row r="262" spans="2:29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B262" s="7"/>
      <c r="AC262" s="7"/>
    </row>
    <row r="263" spans="2:29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B263" s="7"/>
      <c r="AC263" s="7"/>
    </row>
    <row r="264" spans="2:29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B264" s="7"/>
      <c r="AC264" s="7"/>
    </row>
    <row r="265" spans="2:29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B265" s="7"/>
      <c r="AC265" s="7"/>
    </row>
    <row r="266" spans="2:29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B266" s="7"/>
      <c r="AC266" s="7"/>
    </row>
    <row r="267" spans="2:29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B267" s="7"/>
      <c r="AC267" s="7"/>
    </row>
    <row r="268" spans="2:29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B268" s="7"/>
      <c r="AC268" s="7"/>
    </row>
    <row r="269" spans="2:29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B269" s="7"/>
      <c r="AC269" s="7"/>
    </row>
    <row r="270" spans="2:29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B270" s="7"/>
      <c r="AC270" s="7"/>
    </row>
    <row r="271" spans="2:29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B271" s="7"/>
      <c r="AC271" s="7"/>
    </row>
    <row r="272" spans="2:29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B272" s="7"/>
      <c r="AC272" s="7"/>
    </row>
    <row r="273" spans="2:29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B273" s="7"/>
      <c r="AC273" s="7"/>
    </row>
    <row r="274" spans="2:29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B274" s="7"/>
      <c r="AC274" s="7"/>
    </row>
    <row r="275" spans="2:29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B275" s="7"/>
      <c r="AC275" s="7"/>
    </row>
    <row r="276" spans="2:29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B276" s="7"/>
      <c r="AC276" s="7"/>
    </row>
    <row r="277" spans="2:29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B277" s="7"/>
      <c r="AC277" s="7"/>
    </row>
    <row r="278" spans="2:29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B278" s="7"/>
      <c r="AC278" s="7"/>
    </row>
    <row r="279" spans="2:29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B279" s="7"/>
      <c r="AC279" s="7"/>
    </row>
    <row r="280" spans="2:29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B280" s="7"/>
      <c r="AC280" s="7"/>
    </row>
    <row r="281" spans="2:29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B281" s="7"/>
      <c r="AC281" s="7"/>
    </row>
    <row r="282" spans="2:29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B282" s="7"/>
      <c r="AC282" s="7"/>
    </row>
    <row r="283" spans="2:29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B283" s="7"/>
      <c r="AC283" s="7"/>
    </row>
    <row r="284" spans="2:29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B284" s="7"/>
      <c r="AC284" s="7"/>
    </row>
    <row r="285" spans="2:29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B285" s="7"/>
      <c r="AC285" s="7"/>
    </row>
    <row r="286" spans="2:29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B286" s="7"/>
      <c r="AC286" s="7"/>
    </row>
    <row r="287" spans="2:29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B287" s="7"/>
      <c r="AC287" s="7"/>
    </row>
    <row r="288" spans="2:29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B288" s="7"/>
      <c r="AC288" s="7"/>
    </row>
    <row r="289" spans="2:29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B289" s="7"/>
      <c r="AC289" s="7"/>
    </row>
    <row r="290" spans="2:29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B290" s="7"/>
      <c r="AC290" s="7"/>
    </row>
    <row r="291" spans="2:29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B291" s="7"/>
      <c r="AC291" s="7"/>
    </row>
    <row r="292" spans="2:29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B292" s="7"/>
      <c r="AC292" s="7"/>
    </row>
    <row r="293" spans="2:29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B293" s="7"/>
      <c r="AC293" s="7"/>
    </row>
    <row r="294" spans="2:29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B294" s="7"/>
      <c r="AC294" s="7"/>
    </row>
    <row r="295" spans="2:29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B295" s="7"/>
      <c r="AC295" s="7"/>
    </row>
    <row r="296" spans="2:29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B296" s="7"/>
      <c r="AC296" s="7"/>
    </row>
    <row r="297" spans="2:29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B297" s="7"/>
      <c r="AC297" s="7"/>
    </row>
    <row r="298" spans="2:29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B298" s="7"/>
      <c r="AC298" s="7"/>
    </row>
    <row r="299" spans="2:29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B299" s="7"/>
      <c r="AC299" s="7"/>
    </row>
    <row r="300" spans="2:29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B300" s="7"/>
      <c r="AC300" s="7"/>
    </row>
    <row r="301" spans="2:29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B301" s="7"/>
      <c r="AC301" s="7"/>
    </row>
    <row r="302" spans="2:29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B302" s="7"/>
      <c r="AC302" s="7"/>
    </row>
    <row r="303" spans="2:29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B303" s="7"/>
      <c r="AC303" s="7"/>
    </row>
    <row r="304" spans="2:29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B304" s="7"/>
      <c r="AC304" s="7"/>
    </row>
    <row r="305" spans="2:29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B305" s="7"/>
      <c r="AC305" s="7"/>
    </row>
    <row r="306" spans="2:29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B306" s="7"/>
      <c r="AC306" s="7"/>
    </row>
    <row r="307" spans="2:29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B307" s="7"/>
      <c r="AC307" s="7"/>
    </row>
    <row r="308" spans="2:29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B308" s="7"/>
      <c r="AC308" s="7"/>
    </row>
    <row r="309" spans="2:29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B309" s="7"/>
      <c r="AC309" s="7"/>
    </row>
    <row r="310" spans="2:29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B310" s="7"/>
      <c r="AC310" s="7"/>
    </row>
    <row r="311" spans="2:29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B311" s="7"/>
      <c r="AC311" s="7"/>
    </row>
    <row r="312" spans="2:29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B312" s="7"/>
      <c r="AC312" s="7"/>
    </row>
    <row r="313" spans="2:29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B313" s="7"/>
      <c r="AC313" s="7"/>
    </row>
    <row r="314" spans="2:29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B314" s="7"/>
      <c r="AC314" s="7"/>
    </row>
    <row r="315" spans="2:29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B315" s="7"/>
      <c r="AC315" s="7"/>
    </row>
    <row r="316" spans="2:29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B316" s="7"/>
      <c r="AC316" s="7"/>
    </row>
    <row r="317" spans="2:29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B317" s="7"/>
      <c r="AC317" s="7"/>
    </row>
    <row r="318" spans="2:29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B318" s="7"/>
      <c r="AC318" s="7"/>
    </row>
    <row r="321" spans="2:29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B321" s="7"/>
      <c r="AC321" s="7"/>
    </row>
    <row r="322" spans="2:29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B322" s="7"/>
      <c r="AC322" s="7"/>
    </row>
    <row r="323" spans="2:29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B323" s="7"/>
      <c r="AC323" s="7"/>
    </row>
    <row r="324" spans="2:29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B324" s="7"/>
      <c r="AC324" s="7"/>
    </row>
    <row r="325" spans="2:29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B325" s="7"/>
      <c r="AC325" s="7"/>
    </row>
    <row r="326" spans="2:29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B326" s="7"/>
      <c r="AC326" s="7"/>
    </row>
    <row r="327" spans="2:29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B327" s="7"/>
      <c r="AC327" s="7"/>
    </row>
    <row r="328" spans="2:29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B328" s="7"/>
      <c r="AC328" s="7"/>
    </row>
  </sheetData>
  <mergeCells count="22">
    <mergeCell ref="A116:A139"/>
    <mergeCell ref="P116:Y116"/>
    <mergeCell ref="P122:Y122"/>
    <mergeCell ref="P127:Y127"/>
    <mergeCell ref="P132:Y132"/>
    <mergeCell ref="A33:A115"/>
    <mergeCell ref="P33:Y33"/>
    <mergeCell ref="P40:Y40"/>
    <mergeCell ref="P46:Y46"/>
    <mergeCell ref="P51:Y51"/>
    <mergeCell ref="P55:Y55"/>
    <mergeCell ref="P59:Y59"/>
    <mergeCell ref="P75:Y75"/>
    <mergeCell ref="P91:Y91"/>
    <mergeCell ref="P107:Y107"/>
    <mergeCell ref="A2:A32"/>
    <mergeCell ref="P7:Y7"/>
    <mergeCell ref="P12:Y12"/>
    <mergeCell ref="P15:Y15"/>
    <mergeCell ref="P21:Y21"/>
    <mergeCell ref="P25:Y25"/>
    <mergeCell ref="P28:Y28"/>
  </mergeCells>
  <pageMargins left="3.937007874015748E-2" right="3.937007874015748E-2" top="3.937007874015748E-2" bottom="3.937007874015748E-2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Plan</vt:lpstr>
      <vt:lpstr>PERFORMANSLAR</vt:lpstr>
      <vt:lpstr>2019 Programı</vt:lpstr>
      <vt:lpstr>2020 Programı</vt:lpstr>
      <vt:lpstr>2024 Programı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casperhopa@outlook.com</cp:lastModifiedBy>
  <cp:lastPrinted>2024-01-11T10:48:55Z</cp:lastPrinted>
  <dcterms:created xsi:type="dcterms:W3CDTF">2016-07-07T22:25:25Z</dcterms:created>
  <dcterms:modified xsi:type="dcterms:W3CDTF">2024-06-04T10:52:41Z</dcterms:modified>
</cp:coreProperties>
</file>